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Register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'Risk Register'!$A$1:$I$6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24" customWidth="1" min="3" max="3"/>
    <col width="10" customWidth="1" min="4" max="4"/>
    <col width="12" customWidth="1" min="5" max="5"/>
    <col width="10" customWidth="1" min="6" max="6"/>
    <col width="16" customWidth="1" min="7" max="7"/>
    <col width="52" customWidth="1" min="8" max="8"/>
    <col width="60" customWidth="1" min="9" max="9"/>
  </cols>
  <sheetData>
    <row r="1">
      <c r="A1" s="1" t="inlineStr">
        <is>
          <t>Risk ID</t>
        </is>
      </c>
      <c r="B1" s="1" t="inlineStr">
        <is>
          <t>Risk</t>
        </is>
      </c>
      <c r="C1" s="1" t="inlineStr">
        <is>
          <t>Supplier / Category</t>
        </is>
      </c>
      <c r="D1" s="1" t="inlineStr">
        <is>
          <t>Impact</t>
        </is>
      </c>
      <c r="E1" s="1" t="inlineStr">
        <is>
          <t>Likelihood</t>
        </is>
      </c>
      <c r="F1" s="1" t="inlineStr">
        <is>
          <t>Severity</t>
        </is>
      </c>
      <c r="G1" s="1" t="inlineStr">
        <is>
          <t>Owner</t>
        </is>
      </c>
      <c r="H1" s="1" t="inlineStr">
        <is>
          <t>Mitigation</t>
        </is>
      </c>
      <c r="I1" s="1" t="inlineStr">
        <is>
          <t>Source</t>
        </is>
      </c>
    </row>
    <row r="2">
      <c r="A2" s="2" t="inlineStr">
        <is>
          <t>R-01</t>
        </is>
      </c>
      <c r="B2" s="2" t="inlineStr">
        <is>
          <t>Ocean freight rate volatility on Transpacific and Asia–Europe lanes affects landed cost forecasting</t>
        </is>
      </c>
      <c r="C2" s="2" t="inlineStr">
        <is>
          <t>Ocean carriers (container)</t>
        </is>
      </c>
      <c r="D2" s="2" t="inlineStr">
        <is>
          <t>Medium</t>
        </is>
      </c>
      <c r="E2" s="2" t="inlineStr">
        <is>
          <t>Medium</t>
        </is>
      </c>
      <c r="F2" s="2" t="inlineStr">
        <is>
          <t>Medium</t>
        </is>
      </c>
      <c r="G2" s="2" t="inlineStr">
        <is>
          <t>[Assign owner]</t>
        </is>
      </c>
      <c r="H2" s="2" t="inlineStr">
        <is>
          <t>Track WCI weekly; index-linked freight clauses; lock quarterly rates on top lanes</t>
        </is>
      </c>
      <c r="I2" s="2" t="inlineStr">
        <is>
          <t>External: Drewry World Container Index, 27 Aug 2026 - WCI down 1% to $4,473/40ft (drewry.co.uk)</t>
        </is>
      </c>
    </row>
    <row r="3">
      <c r="A3" s="2" t="inlineStr">
        <is>
          <t>R-02</t>
        </is>
      </c>
      <c r="B3" s="2" t="inlineStr">
        <is>
          <t>Spot rate erosion signals softening demand / possible capacity withdrawal later in the year</t>
        </is>
      </c>
      <c r="C3" s="2" t="inlineStr">
        <is>
          <t>Ocean carriers (container)</t>
        </is>
      </c>
      <c r="D3" s="2" t="inlineStr">
        <is>
          <t>Medium</t>
        </is>
      </c>
      <c r="E3" s="2" t="inlineStr">
        <is>
          <t>Medium</t>
        </is>
      </c>
      <c r="F3" s="2" t="inlineStr">
        <is>
          <t>Medium</t>
        </is>
      </c>
      <c r="G3" s="2" t="inlineStr">
        <is>
          <t>[Assign owner]</t>
        </is>
      </c>
      <c r="H3" s="2" t="inlineStr">
        <is>
          <t>Avoid long fixed contracts at current levels; keep 20-30% spot exposure</t>
        </is>
      </c>
      <c r="I3" s="2" t="inlineStr">
        <is>
          <t>External: Drewry World Container Index live level 4,367 USD, 3 Sep 2026 (tindex.app)</t>
        </is>
      </c>
    </row>
    <row r="4">
      <c r="A4" s="2" t="inlineStr">
        <is>
          <t>R-03</t>
        </is>
      </c>
      <c r="B4" s="2" t="inlineStr">
        <is>
          <t>Industrial metal price exposure (copper, aluminium, steel) driven by geopolitics and policy shifts</t>
        </is>
      </c>
      <c r="C4" s="2" t="inlineStr">
        <is>
          <t>Metals / raw materials</t>
        </is>
      </c>
      <c r="D4" s="2" t="inlineStr">
        <is>
          <t>High</t>
        </is>
      </c>
      <c r="E4" s="2" t="inlineStr">
        <is>
          <t>Medium</t>
        </is>
      </c>
      <c r="F4" s="2" t="inlineStr">
        <is>
          <t>High</t>
        </is>
      </c>
      <c r="G4" s="2" t="inlineStr">
        <is>
          <t>[Assign owner]</t>
        </is>
      </c>
      <c r="H4" s="2" t="inlineStr">
        <is>
          <t>Hedge or forward-buy key metals; add price-adjustment clauses to supplier contracts</t>
        </is>
      </c>
      <c r="I4" s="2" t="inlineStr">
        <is>
          <t>External: J.P. Morgan Metals Outlook - copper, steel, aluminum prices highly responsive to geopolitical and policy signals (jpmorgan.com)</t>
        </is>
      </c>
    </row>
    <row r="5">
      <c r="A5" s="2" t="inlineStr">
        <is>
          <t>R-04</t>
        </is>
      </c>
      <c r="B5" s="2" t="inlineStr">
        <is>
          <t>Supply deficits in industrial metals may push input costs higher through 2026</t>
        </is>
      </c>
      <c r="C5" s="2" t="inlineStr">
        <is>
          <t>Metals / raw materials</t>
        </is>
      </c>
      <c r="D5" s="2" t="inlineStr">
        <is>
          <t>High</t>
        </is>
      </c>
      <c r="E5" s="2" t="inlineStr">
        <is>
          <t>Medium</t>
        </is>
      </c>
      <c r="F5" s="2" t="inlineStr">
        <is>
          <t>High</t>
        </is>
      </c>
      <c r="G5" s="2" t="inlineStr">
        <is>
          <t>[Assign owner]</t>
        </is>
      </c>
      <c r="H5" s="2" t="inlineStr">
        <is>
          <t>Qualify secondary suppliers; increase safety stock on deficit-exposed inputs</t>
        </is>
      </c>
      <c r="I5" s="2" t="inlineStr">
        <is>
          <t>External: Bloomberg 2026 Commodities Outlook - supply deficits and infrastructure investment support copper, aluminum, nickel (bloomberg.com)</t>
        </is>
      </c>
    </row>
    <row r="6">
      <c r="A6" s="2" t="inlineStr">
        <is>
          <t>R-05</t>
        </is>
      </c>
      <c r="B6" s="2" t="inlineStr">
        <is>
          <t>No internal supplier, logistics, delay or shortage discussions found in email or Teams for the last 90 days - risk register lacks internal grounding</t>
        </is>
      </c>
      <c r="C6" s="2" t="inlineStr">
        <is>
          <t>Internal data coverage</t>
        </is>
      </c>
      <c r="D6" s="2" t="inlineStr">
        <is>
          <t>High</t>
        </is>
      </c>
      <c r="E6" s="2" t="inlineStr">
        <is>
          <t>High</t>
        </is>
      </c>
      <c r="F6" s="2" t="inlineStr">
        <is>
          <t>High</t>
        </is>
      </c>
      <c r="G6" s="2" t="inlineStr">
        <is>
          <t>Bojan Buhac</t>
        </is>
      </c>
      <c r="H6" s="2" t="inlineStr">
        <is>
          <t>Confirm whether supply-chain correspondence lives in another mailbox, Teams team or SharePoint site; connect that source and re-run the scan</t>
        </is>
      </c>
      <c r="I6" s="2" t="inlineStr">
        <is>
          <t>M365 Work IQ: email, Teams, calendar and files scanned 05 Jun - 03 Sep 2026 - no matching items returned</t>
        </is>
      </c>
    </row>
  </sheetData>
  <autoFilter ref="A1:I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6" customWidth="1" min="1" max="1"/>
    <col width="60" customWidth="1" min="2" max="2"/>
  </cols>
  <sheetData>
    <row r="1">
      <c r="A1" s="3" t="inlineStr">
        <is>
          <t>Supply-Chain Risk Tracker - Summary</t>
        </is>
      </c>
    </row>
    <row r="3">
      <c r="A3" t="inlineStr">
        <is>
          <t>Prepared for</t>
        </is>
      </c>
      <c r="B3" t="inlineStr">
        <is>
          <t>Bojan Buhac</t>
        </is>
      </c>
    </row>
    <row r="4">
      <c r="A4" t="inlineStr">
        <is>
          <t>Scan window</t>
        </is>
      </c>
      <c r="B4" t="inlineStr">
        <is>
          <t>05 Jun 2026 - 03 Sep 2026 (last 90 days)</t>
        </is>
      </c>
    </row>
    <row r="5">
      <c r="A5" t="inlineStr">
        <is>
          <t>Sources scanned</t>
        </is>
      </c>
      <c r="B5" t="inlineStr">
        <is>
          <t>Outlook email, Teams chats, calendar/meetings, SharePoint &amp; OneDrive files, plus web benchmarks</t>
        </is>
      </c>
    </row>
    <row r="7">
      <c r="A7" s="4" t="inlineStr">
        <is>
          <t>Counts by severity</t>
        </is>
      </c>
    </row>
    <row r="8">
      <c r="A8" s="5" t="inlineStr">
        <is>
          <t>Severity</t>
        </is>
      </c>
      <c r="B8" s="5" t="inlineStr">
        <is>
          <t>Count</t>
        </is>
      </c>
    </row>
    <row r="9">
      <c r="A9" t="inlineStr">
        <is>
          <t>High</t>
        </is>
      </c>
      <c r="B9">
        <f>COUNTIF('Risk Register'!$F$2:$F$100,A9)</f>
        <v/>
      </c>
    </row>
    <row r="10">
      <c r="A10" t="inlineStr">
        <is>
          <t>Medium</t>
        </is>
      </c>
      <c r="B10">
        <f>COUNTIF('Risk Register'!$F$2:$F$100,A10)</f>
        <v/>
      </c>
    </row>
    <row r="11">
      <c r="A11" t="inlineStr">
        <is>
          <t>Low</t>
        </is>
      </c>
      <c r="B11">
        <f>COUNTIF('Risk Register'!$F$2:$F$100,A11)</f>
        <v/>
      </c>
    </row>
    <row r="12">
      <c r="A12" s="4" t="inlineStr">
        <is>
          <t>Total</t>
        </is>
      </c>
      <c r="B12" s="4">
        <f>SUM(B9:B11)</f>
        <v/>
      </c>
    </row>
    <row r="14">
      <c r="A14" s="4" t="inlineStr">
        <is>
          <t>Counts by source type</t>
        </is>
      </c>
    </row>
    <row r="15">
      <c r="A15" s="5" t="inlineStr">
        <is>
          <t>Source</t>
        </is>
      </c>
      <c r="B15" s="5" t="inlineStr">
        <is>
          <t>Count</t>
        </is>
      </c>
    </row>
    <row r="16">
      <c r="A16" t="inlineStr">
        <is>
          <t>External / public benchmark</t>
        </is>
      </c>
      <c r="B16">
        <f>COUNTIF('Risk Register'!$I$2:$I$100,"External*")</f>
        <v/>
      </c>
    </row>
    <row r="17">
      <c r="A17" t="inlineStr">
        <is>
          <t>Internal M365 (email/Teams/meetings/files)</t>
        </is>
      </c>
      <c r="B17">
        <f>COUNTIF('Risk Register'!$I$2:$I$100,"M365*")</f>
        <v/>
      </c>
    </row>
    <row r="19">
      <c r="A19" s="4" t="inlineStr">
        <is>
          <t>Coverage note</t>
        </is>
      </c>
    </row>
    <row r="20">
      <c r="A20" s="2" t="inlineStr">
        <is>
          <t>A 90-day scan of email, Teams chats, calendar and files returned no supplier, logistics, delay or shortage discussions, and no meetings with related decisions. Every risk below R-05 is therefore grounded in public benchmarks only. Add internal sources and re-run to populate supplier names, owners and mitigations.</t>
        </is>
      </c>
    </row>
    <row r="21"/>
    <row r="22"/>
    <row r="23"/>
    <row r="24"/>
    <row r="26">
      <c r="A26" s="4" t="inlineStr">
        <is>
          <t>External sources cited</t>
        </is>
      </c>
    </row>
    <row r="27">
      <c r="A27" t="inlineStr">
        <is>
          <t>Drewry World Container Index (27 Aug 2026): https://www.drewry.co.uk/supply-chain-advisors/supply-chain-expertise/world-container-index-assessed-by-drewry</t>
        </is>
      </c>
    </row>
    <row r="28">
      <c r="A28" t="inlineStr">
        <is>
          <t>Drewry WCI live level (3 Sep 2026): https://tindex.app/en/indicators/global-trade/world-container-index/</t>
        </is>
      </c>
    </row>
    <row r="29">
      <c r="A29" t="inlineStr">
        <is>
          <t>J.P. Morgan Metals Outlook - copper, steel, aluminum: https://www.jpmorgan.com/insights/global-research/commodities/aluminum-steel-copper-prices</t>
        </is>
      </c>
    </row>
    <row r="30">
      <c r="A30" t="inlineStr">
        <is>
          <t>Bloomberg Indices 2026 Outlook - Commodities: https://www.bloomberg.com/professional/insights/markets/indices-2026-outlook-commodities/</t>
        </is>
      </c>
    </row>
    <row r="31">
      <c r="A31" t="inlineStr">
        <is>
          <t>S&amp;P Global 2026 Metals Price Outlook: https://energy.spglobal.com/2026-metals-price-outlook-report.html</t>
        </is>
      </c>
    </row>
  </sheetData>
  <mergeCells count="1">
    <mergeCell ref="A20:D2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FB6500-79BC-4514-BB54-32FFF6CA8C88}"/>
</file>

<file path=customXml/itemProps2.xml><?xml version="1.0" encoding="utf-8"?>
<ds:datastoreItem xmlns:ds="http://schemas.openxmlformats.org/officeDocument/2006/customXml" ds:itemID="{67D390FD-995B-4875-9FB5-17EB1F305D76}"/>
</file>

<file path=customXml/itemProps3.xml><?xml version="1.0" encoding="utf-8"?>
<ds:datastoreItem xmlns:ds="http://schemas.openxmlformats.org/officeDocument/2006/customXml" ds:itemID="{3BE17863-0196-4BCA-B6CA-540E5503062C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>
  <Application>Microsoft 365 Copilot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2026-09-03T13:01:15Z</dcterms:created>
  <dcterms:modified xsi:type="dcterms:W3CDTF">2026-09-03T13:01:15Z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