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Relationship Id="rId5" Type="http://schemas.microsoft.com/office/2020/02/relationships/classificationlabels" Target="docMetadata/LabelInfo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xr:revisionPtr revIDLastSave="68" documentId="11_C233EA62FF7DD10E97E819E7E0BCBE8359B1E8BC" xr6:coauthVersionLast="47" xr6:coauthVersionMax="47" xr10:uidLastSave="{8B68A2D9-3B1C-4483-B327-7F1CDE715410}"/>
  <bookViews>
    <workbookView xWindow="0" yWindow="0" windowWidth="0" windowHeight="0" xr2:uid="{00000000-000D-0000-FFFF-FFFF00000000}"/>
  </bookViews>
  <sheets>
    <sheet name="Actions" sheetId="1" r:id="rId1"/>
    <sheet name="RAID" sheetId="2" r:id="rId2"/>
    <sheet name="README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8" i="3" l="1"/>
  <c r="B17" i="3"/>
  <c r="B16" i="3"/>
  <c r="B15" i="3"/>
  <c r="B14" i="3"/>
  <c r="B13" i="3"/>
  <c r="B12" i="3"/>
</calcChain>
</file>

<file path=xl/sharedStrings.xml><?xml version="1.0" encoding="utf-8"?>
<sst xmlns="http://schemas.openxmlformats.org/spreadsheetml/2006/main" count="330" uniqueCount="191">
  <si>
    <t>Consolidated Action Tracker — open actions from email, Teams and meetings (as of 7 Sep 2026)</t>
  </si>
  <si>
    <t>Action</t>
  </si>
  <si>
    <t>Due Date</t>
  </si>
  <si>
    <t>ID</t>
  </si>
  <si>
    <t>Owner</t>
  </si>
  <si>
    <t>Source</t>
  </si>
  <si>
    <t>Status</t>
  </si>
  <si>
    <t>Complete the required system update and confirm completion to Adil Eli</t>
  </si>
  <si>
    <t>A-01</t>
  </si>
  <si>
    <t>Corey Gray</t>
  </si>
  <si>
    <t>Email — Daily Task Digest, 6 Sep 2026 (requested by Adil Eli)</t>
  </si>
  <si>
    <t>Overdue</t>
  </si>
  <si>
    <t>Finalize the file and send it to Adil Eli</t>
  </si>
  <si>
    <t>A-02</t>
  </si>
  <si>
    <t>Teams chat — Adil Eli, 19 Jun 2026; Daily Task Digest, 6 Sep 2026</t>
  </si>
  <si>
    <t>Reply to Adil Eli with the current status of the S2P agent</t>
  </si>
  <si>
    <t>No date stated</t>
  </si>
  <si>
    <t>A-03</t>
  </si>
  <si>
    <t>Teams chat — Adil Eli, 22 Apr 2026; Daily Task Digest, 6 Sep 2026</t>
  </si>
  <si>
    <t>Awaiting reply</t>
  </si>
  <si>
    <t>Review the document Adil Eli sent and send feedback</t>
  </si>
  <si>
    <t>"End of this week" — no date stated</t>
  </si>
  <si>
    <t>A-04</t>
  </si>
  <si>
    <t>Email — Daily Task Digests, 20 Aug &amp; 6 Sep 2026</t>
  </si>
  <si>
    <t>Remediate the ServiceNow connector issue in the M365 Admin Portal</t>
  </si>
  <si>
    <t>A-05</t>
  </si>
  <si>
    <t>Email — M365 system notification, flagged 21 Aug 2026</t>
  </si>
  <si>
    <t>Open</t>
  </si>
  <si>
    <t>Resolve the Jira connector issue to restore data sync</t>
  </si>
  <si>
    <t>A-06</t>
  </si>
  <si>
    <t>Email — M365 system notification, flagged 12 Aug 2026</t>
  </si>
  <si>
    <t>Repair the 'Cowork Plan Approval' Power Automate flow blocking approvals</t>
  </si>
  <si>
    <t>A-07</t>
  </si>
  <si>
    <t>Email — Power Automate alert; recurring since 21 Jul 2026</t>
  </si>
  <si>
    <t>ZAG-4 — identify scope of governance</t>
  </si>
  <si>
    <t>A-08</t>
  </si>
  <si>
    <t>Jira via Daily Task Digest, 20 Aug 2026</t>
  </si>
  <si>
    <t>ZAG-5 — draft compliance criteria for agent behaviour</t>
  </si>
  <si>
    <t>A-09</t>
  </si>
  <si>
    <t>ZAG-1, ZAG-2, ZAG-3 — triage and update statuses</t>
  </si>
  <si>
    <t>A-10</t>
  </si>
  <si>
    <t>ZAG-6 — set up agent registration &amp; verification (currently unassigned)</t>
  </si>
  <si>
    <t>A-11</t>
  </si>
  <si>
    <t>Unassigned (ZAVA AI Governance)</t>
  </si>
  <si>
    <t>Email — Jira weekly update, 2 Sep 2026</t>
  </si>
  <si>
    <t>Unassigned</t>
  </si>
  <si>
    <t>Finalise the executive budget decision for the Contoso S2P project</t>
  </si>
  <si>
    <t>A-12</t>
  </si>
  <si>
    <t>Corey Gray + Finance Director</t>
  </si>
  <si>
    <t>Email — Daily Task Digest, 20 Aug 2026</t>
  </si>
  <si>
    <t>Approve ERPMax as preferred vendor, choose a budget mitigation option and confirm CloudFirst disqualification</t>
  </si>
  <si>
    <t>A-13</t>
  </si>
  <si>
    <t>Corey Gray (Procurement Lead) + Executive Sponsor</t>
  </si>
  <si>
    <t>Teams — ERP procurement analysis, 26 Feb 2026</t>
  </si>
  <si>
    <t>Issue clarification request to ERPMax and IntegraPro (pricing &amp; 3-year TCO, SLA &gt;=99.9% with penalties, GDPR/ISO 27001/SOC2 evidence, EMEA data centre locations)</t>
  </si>
  <si>
    <t>A-14</t>
  </si>
  <si>
    <t>Validate reference customers (EMEA, 300-500 users, Finance/HR/CRM) before final award</t>
  </si>
  <si>
    <t>A-15</t>
  </si>
  <si>
    <t>Migrate applications off the Azure OpenAI Assistants API to Microsoft Foundry Agent Service</t>
  </si>
  <si>
    <t>A-16</t>
  </si>
  <si>
    <t>Email — retirement notice; date validated on Microsoft Learn</t>
  </si>
  <si>
    <t>Compile and share competitor pricing / feature research with the Market Research team</t>
  </si>
  <si>
    <t>A-17</t>
  </si>
  <si>
    <t>Corey Gray (self-committed)</t>
  </si>
  <si>
    <t>Teams — Sales &amp; Marketing, Market Research channel</t>
  </si>
  <si>
    <t>Share research or a draft plan for the user-generated content contest</t>
  </si>
  <si>
    <t>A-18</t>
  </si>
  <si>
    <t>Corey Gray (asked by Daichi Maruyama)</t>
  </si>
  <si>
    <t>Teams — Marketing channel, 13 Jan 2026</t>
  </si>
  <si>
    <t>Review email recipients configured in Azure Monitor action groups</t>
  </si>
  <si>
    <t>A-19</t>
  </si>
  <si>
    <t>Email — Azure notification, Aug 2026</t>
  </si>
  <si>
    <t>Decide whether to reactivate or cancel the Atlassian subscription</t>
  </si>
  <si>
    <t>A-20</t>
  </si>
  <si>
    <t>Email — Atlassian deactivation notice, Aug 2026</t>
  </si>
  <si>
    <t>Provide the requested details to the ZAVA Medical Service agent to unblock scheduling</t>
  </si>
  <si>
    <t>A-21</t>
  </si>
  <si>
    <t>Teams chat — ZAVA Medical Service agent, 18 Jun 2026</t>
  </si>
  <si>
    <t>Waiting on others</t>
  </si>
  <si>
    <t>Verify the status of the Planner task 'Communication Error Communication'</t>
  </si>
  <si>
    <t>A-22</t>
  </si>
  <si>
    <t>Email — Microsoft Planner notification, 17-18 Aug 2026</t>
  </si>
  <si>
    <t>RAID Log — Risks, Assumptions, Issues, Dependencies (as of 7 Sep 2026)</t>
  </si>
  <si>
    <t>Impact</t>
  </si>
  <si>
    <t>Item</t>
  </si>
  <si>
    <t>Status / Next step</t>
  </si>
  <si>
    <t>Type</t>
  </si>
  <si>
    <t>R-01</t>
  </si>
  <si>
    <t>High</t>
  </si>
  <si>
    <t>All three ERP vendors exceed the EUR 250,000 budget; ERPMax at EUR 390,000 (+56%), requiring an executive decision on budget resolution or scope negotiation</t>
  </si>
  <si>
    <t>Open — choose mitigation option (scope reduction recommended)</t>
  </si>
  <si>
    <t>Risk</t>
  </si>
  <si>
    <t>R-02</t>
  </si>
  <si>
    <t>CloudFirst ERP fails mandatory real-time processing and integration requirements and relies on future releases beyond the implementation window</t>
  </si>
  <si>
    <t>Open — confirm disqualification</t>
  </si>
  <si>
    <t>R-03</t>
  </si>
  <si>
    <t>Medium</t>
  </si>
  <si>
    <t>IntegraPro is acceptable only if supplier portal delivery is contractually guaranteed with penalties</t>
  </si>
  <si>
    <t>Open — conditional vendor</t>
  </si>
  <si>
    <t>R-04</t>
  </si>
  <si>
    <t>ServiceNow connector flagged as a compliance risk and needing immediate attention</t>
  </si>
  <si>
    <t>Email — M365 notification, 21 Aug 2026</t>
  </si>
  <si>
    <t>Open — see A-05</t>
  </si>
  <si>
    <t>R-05</t>
  </si>
  <si>
    <t>Jira connector flagged as a data integrity risk; data may be out of date</t>
  </si>
  <si>
    <t>Email — M365 notification, 12 Aug 2026</t>
  </si>
  <si>
    <t>Open — see A-06</t>
  </si>
  <si>
    <t>R-06</t>
  </si>
  <si>
    <t>Re-bidding the ERP tender would cause a 3-4 month delay and is unlikely to improve pricing</t>
  </si>
  <si>
    <t>Noted — option rejected in analysis</t>
  </si>
  <si>
    <t>R-07</t>
  </si>
  <si>
    <t>Multiple commitments to Adil Eli have been open since June 2026, risking stakeholder confidence</t>
  </si>
  <si>
    <t>Email — Daily Task Digests, Aug-Sep 2026</t>
  </si>
  <si>
    <t>Open — see A-01 to A-04</t>
  </si>
  <si>
    <t>Baseline</t>
  </si>
  <si>
    <t>ERP scope is Finance, HR and CRM (all mandatory), cloud SaaS, 350 users across EMEA, greenfield; the existing ERP will not be migrated</t>
  </si>
  <si>
    <t>Teams — Corey Gray, 26 Feb 2026</t>
  </si>
  <si>
    <t>Confirmed by requester</t>
  </si>
  <si>
    <t>Assumption</t>
  </si>
  <si>
    <t>Budget is EUR 250,000 not to exceed and target go-live is 24 months from contract signing</t>
  </si>
  <si>
    <t>Under pressure — see R-01</t>
  </si>
  <si>
    <t>Mandatory compliance gate: GDPR, EMEA data residency, ISO 27001, SOC2 Type II and 99.9% SaaS availability SLA</t>
  </si>
  <si>
    <t>Teams — RFP package summary, 26 Feb 2026</t>
  </si>
  <si>
    <t>Unevidenced — see I-01</t>
  </si>
  <si>
    <t>ERPMax is the preferred vendor (92/100) subject to closing commercial, SLA and compliance gaps contractually</t>
  </si>
  <si>
    <t>Pending approval — see A-13</t>
  </si>
  <si>
    <t>Action items surfaced in the daily digests with no explicit deadline are treated as open until confirmed closed</t>
  </si>
  <si>
    <t>Email — Daily Task Digests</t>
  </si>
  <si>
    <t>Assumption made for this tracker</t>
  </si>
  <si>
    <t>I-01</t>
  </si>
  <si>
    <t>Pricing, SLA and Compliance sheets were not retrievable for any vendor, so budget compliance, operational risk and legal risk are unquantified</t>
  </si>
  <si>
    <t>Open — see A-14</t>
  </si>
  <si>
    <t>Issue</t>
  </si>
  <si>
    <t>I-02</t>
  </si>
  <si>
    <t>No customer references validated for the shortlisted vendors</t>
  </si>
  <si>
    <t>Open — see A-15</t>
  </si>
  <si>
    <t>I-03</t>
  </si>
  <si>
    <t>Jira items ZAG-4 (governance scope) and ZAG-5 (agent compliance criteria) are overdue</t>
  </si>
  <si>
    <t>Open — see A-08, A-09</t>
  </si>
  <si>
    <t>I-04</t>
  </si>
  <si>
    <t>ZAG-6 (agent registration &amp; verification) is unassigned in the ZAVA AI Governance space</t>
  </si>
  <si>
    <t>Open — assign an owner</t>
  </si>
  <si>
    <t>I-05</t>
  </si>
  <si>
    <t>Power Automate flow failures are recurring: the 'Cowork Plan Approval' flow has blocked approval creation since 21 Jul 2026, with further failures reported in late August</t>
  </si>
  <si>
    <t>Email — Power Automate alerts, Jul-Aug 2026</t>
  </si>
  <si>
    <t>Open — see A-07</t>
  </si>
  <si>
    <t>D-01</t>
  </si>
  <si>
    <t>EXTERNAL — Azure OpenAI Assistants API retires on 26 Aug 2026; existing applications must be migrated to Microsoft Foundry Agent Service before that date, after which the API is no longer available</t>
  </si>
  <si>
    <t>Email retirement notice; validated on Microsoft Learn Q&amp;A (learn.microsoft.com)</t>
  </si>
  <si>
    <t>Date has passed — confirm migration status urgently</t>
  </si>
  <si>
    <t>Dependency</t>
  </si>
  <si>
    <t>D-02</t>
  </si>
  <si>
    <t>EXTERNAL — EU AI Act: from 2 August 2026 the Commission's AI Office and national authorities began enforcing the Act, including Article 50 transparency obligations for certain AI systems; relevant to the ZAG agent governance and compliance criteria work</t>
  </si>
  <si>
    <t>Web search validation (ismscopilot.com summary of EU AI Act timeline)</t>
  </si>
  <si>
    <t>In force — align ZAG-4 / ZAG-5 criteria</t>
  </si>
  <si>
    <t>D-03</t>
  </si>
  <si>
    <t>Low</t>
  </si>
  <si>
    <t>EXTERNAL — Atlassian subscription is being deactivated due to inactivity; vendor timeline drives the reactivate-or-lapse decision</t>
  </si>
  <si>
    <t>Email — Atlassian notification, Aug 2026</t>
  </si>
  <si>
    <t>Open — see A-20; exact cut-off date not stated</t>
  </si>
  <si>
    <t>D-04</t>
  </si>
  <si>
    <t>INTERNAL — Contract negotiation with ERPMax cannot start until the preferred-vendor approval and budget mitigation option are confirmed</t>
  </si>
  <si>
    <t>Corey Gray + Executive Sponsor</t>
  </si>
  <si>
    <t>Blocked by A-13</t>
  </si>
  <si>
    <t>D-05</t>
  </si>
  <si>
    <t>INTERNAL — Initialising the approval workflow in SAP/ARIBA and scheduling the ERPMax kick-off depend on the same vendor decision</t>
  </si>
  <si>
    <t>D-06</t>
  </si>
  <si>
    <t>INTERNAL — ZAVA Medical Service scheduling is blocked pending details from Corey Gray</t>
  </si>
  <si>
    <t>Teams chat — 18 Jun 2026</t>
  </si>
  <si>
    <t>Waiting — see A-21</t>
  </si>
  <si>
    <t>Consolidated Action &amp; RAID Tracker — how to use this workbook</t>
  </si>
  <si>
    <t>Detail</t>
  </si>
  <si>
    <t>Purpose</t>
  </si>
  <si>
    <t>A single view of open actions and the RAID picture, compiled for Corey Gray on 7 September 2026.</t>
  </si>
  <si>
    <t>Primary sources</t>
  </si>
  <si>
    <t>Outlook email (Daily Task Digests 17 Aug - 6 Sep 2026, Jira and system notifications) and Microsoft Teams chats (Adil Eli, ERP procurement, Marketing and Market Research channels).</t>
  </si>
  <si>
    <t>Meeting transcripts</t>
  </si>
  <si>
    <t>No meeting transcripts were available for the period searched (10 Aug - 7 Sep 2026), so no actions were drawn from meetings.</t>
  </si>
  <si>
    <t>External validation</t>
  </si>
  <si>
    <t>Web search was used only to confirm external dependency dates: the Azure OpenAI Assistants API retirement (26 Aug 2026) and the EU AI Act obligations applying from 2 Aug 2026. See D-01 and D-02 on the RAID sheet.</t>
  </si>
  <si>
    <t>Actions sheet</t>
  </si>
  <si>
    <t>Action, owner, source, due date and status. "No date stated" means the source set no deadline - it is not an assumed date.</t>
  </si>
  <si>
    <t>RAID sheet</t>
  </si>
  <si>
    <t>Risks (R-), Assumptions (A-), Issues (I-) and Dependencies (D-), each with owner, impact, source and next step.</t>
  </si>
  <si>
    <t>Owner note</t>
  </si>
  <si>
    <t>Owners are taken verbatim from the source. Where a source named no owner, the entry says so rather than assigning one.</t>
  </si>
  <si>
    <t>Summary</t>
  </si>
  <si>
    <t>Count</t>
  </si>
  <si>
    <t>Total open actions</t>
  </si>
  <si>
    <t>Awaiting / waiting on others</t>
  </si>
  <si>
    <t>Total RAID entries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</si>
</sst>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1"/>
      <color rgb="FFFFFFFF"/>
      <name val="Calibri"/>
    </font>
    <font>
      <b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741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top" wrapText="1"/>
    </xf>
    <xf numFmtId="14" fontId="1" fillId="0" borderId="0" xfId="0" applyNumberFormat="1" applyFont="1" applyAlignment="1">
      <alignment vertical="top" wrapTex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374151"/>
        </patternFill>
      </fill>
      <alignment horizontal="center" vertical="center" textRotation="0" wrapText="1" indent="0" justifyLastLine="0" shrinkToFit="0" readingOrder="0"/>
    </dxf>
    <dxf>
      <font>
        <b/>
        <i val="0"/>
        <color rgb="FF92400E"/>
      </font>
      <fill>
        <patternFill patternType="solid">
          <fgColor indexed="64"/>
          <bgColor rgb="FFFEF3C7"/>
        </patternFill>
      </fill>
    </dxf>
    <dxf>
      <font>
        <b/>
        <i val="0"/>
        <color rgb="FF9B1C1C"/>
      </font>
      <fill>
        <patternFill patternType="solid">
          <fgColor indexed="64"/>
          <bgColor rgb="FFFDE2E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6F2483-2BE5-4454-9EE1-7116FD3CDF5A}" name="ActionsTbl" displayName="ActionsTbl" ref="A2:F24" totalsRowShown="0" headerRowDxfId="7" dataDxfId="6">
  <autoFilter ref="A2:F24" xr:uid="{446F2483-2BE5-4454-9EE1-7116FD3CDF5A}"/>
  <tableColumns count="6">
    <tableColumn id="1" xr3:uid="{42C49BCB-49F0-4623-9979-76A0A27C7D5A}" name="Action" dataDxfId="5"/>
    <tableColumn id="2" xr3:uid="{225EED42-B6E7-447C-9540-F35832A4F6F0}" name="Due Date" dataDxfId="4"/>
    <tableColumn id="3" xr3:uid="{A5800947-1DD5-42AF-AEA3-9A8A48B02EC6}" name="ID" dataDxfId="3"/>
    <tableColumn id="4" xr3:uid="{AA128592-FBA1-4352-91DE-313302383189}" name="Owner" dataDxfId="2"/>
    <tableColumn id="5" xr3:uid="{81058CFD-4B19-482B-AC98-967FB3607F25}" name="Source" dataDxfId="1"/>
    <tableColumn id="6" xr3:uid="{6D34784C-E81B-4ACB-BF97-C0883F1FEC60}" name="Statu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workbookViewId="0">
      <pane ySplit="2" topLeftCell="A3" activePane="bottomLeft" state="frozen"/>
      <selection pane="bottomLeft"/>
    </sheetView>
  </sheetViews>
  <sheetFormatPr defaultRowHeight="15"/>
  <cols>
    <col min="1" max="1" width="7.7109375" customWidth="1"/>
    <col min="2" max="2" width="62.7109375" customWidth="1"/>
    <col min="3" max="3" width="30.7109375" customWidth="1"/>
    <col min="4" max="4" width="46.7109375" customWidth="1"/>
    <col min="5" max="5" width="22.7109375" customWidth="1"/>
    <col min="6" max="6" width="18.7109375" customWidth="1"/>
  </cols>
  <sheetData>
    <row r="1" spans="1:6" ht="26.25" customHeight="1">
      <c r="A1" s="3" t="s">
        <v>0</v>
      </c>
      <c r="B1" s="3"/>
      <c r="C1" s="3"/>
      <c r="D1" s="3"/>
      <c r="E1" s="3"/>
      <c r="F1" s="3"/>
    </row>
    <row r="2" spans="1:6" ht="30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1" t="s">
        <v>7</v>
      </c>
      <c r="B3" s="2">
        <v>46198</v>
      </c>
      <c r="C3" s="1" t="s">
        <v>8</v>
      </c>
      <c r="D3" s="1" t="s">
        <v>9</v>
      </c>
      <c r="E3" s="1" t="s">
        <v>10</v>
      </c>
      <c r="F3" s="1" t="s">
        <v>11</v>
      </c>
    </row>
    <row r="4" spans="1:6">
      <c r="A4" s="1" t="s">
        <v>12</v>
      </c>
      <c r="B4" s="2">
        <v>46192</v>
      </c>
      <c r="C4" s="1" t="s">
        <v>13</v>
      </c>
      <c r="D4" s="1" t="s">
        <v>9</v>
      </c>
      <c r="E4" s="1" t="s">
        <v>14</v>
      </c>
      <c r="F4" s="1" t="s">
        <v>11</v>
      </c>
    </row>
    <row r="5" spans="1:6">
      <c r="A5" s="1" t="s">
        <v>15</v>
      </c>
      <c r="B5" s="1" t="s">
        <v>16</v>
      </c>
      <c r="C5" s="1" t="s">
        <v>17</v>
      </c>
      <c r="D5" s="1" t="s">
        <v>9</v>
      </c>
      <c r="E5" s="1" t="s">
        <v>18</v>
      </c>
      <c r="F5" s="1" t="s">
        <v>19</v>
      </c>
    </row>
    <row r="6" spans="1:6">
      <c r="A6" s="1" t="s">
        <v>20</v>
      </c>
      <c r="B6" s="1" t="s">
        <v>21</v>
      </c>
      <c r="C6" s="1" t="s">
        <v>22</v>
      </c>
      <c r="D6" s="1" t="s">
        <v>9</v>
      </c>
      <c r="E6" s="1" t="s">
        <v>23</v>
      </c>
      <c r="F6" s="1" t="s">
        <v>11</v>
      </c>
    </row>
    <row r="7" spans="1:6">
      <c r="A7" s="1" t="s">
        <v>24</v>
      </c>
      <c r="B7" s="1" t="s">
        <v>16</v>
      </c>
      <c r="C7" s="1" t="s">
        <v>25</v>
      </c>
      <c r="D7" s="1" t="s">
        <v>9</v>
      </c>
      <c r="E7" s="1" t="s">
        <v>26</v>
      </c>
      <c r="F7" s="1" t="s">
        <v>27</v>
      </c>
    </row>
    <row r="8" spans="1:6">
      <c r="A8" s="1" t="s">
        <v>28</v>
      </c>
      <c r="B8" s="1" t="s">
        <v>16</v>
      </c>
      <c r="C8" s="1" t="s">
        <v>29</v>
      </c>
      <c r="D8" s="1" t="s">
        <v>9</v>
      </c>
      <c r="E8" s="1" t="s">
        <v>30</v>
      </c>
      <c r="F8" s="1" t="s">
        <v>27</v>
      </c>
    </row>
    <row r="9" spans="1:6">
      <c r="A9" s="1" t="s">
        <v>31</v>
      </c>
      <c r="B9" s="1" t="s">
        <v>16</v>
      </c>
      <c r="C9" s="1" t="s">
        <v>32</v>
      </c>
      <c r="D9" s="1" t="s">
        <v>9</v>
      </c>
      <c r="E9" s="1" t="s">
        <v>33</v>
      </c>
      <c r="F9" s="1" t="s">
        <v>11</v>
      </c>
    </row>
    <row r="10" spans="1:6">
      <c r="A10" s="1" t="s">
        <v>34</v>
      </c>
      <c r="B10" s="1" t="s">
        <v>16</v>
      </c>
      <c r="C10" s="1" t="s">
        <v>35</v>
      </c>
      <c r="D10" s="1" t="s">
        <v>9</v>
      </c>
      <c r="E10" s="1" t="s">
        <v>36</v>
      </c>
      <c r="F10" s="1" t="s">
        <v>11</v>
      </c>
    </row>
    <row r="11" spans="1:6">
      <c r="A11" s="1" t="s">
        <v>37</v>
      </c>
      <c r="B11" s="1" t="s">
        <v>16</v>
      </c>
      <c r="C11" s="1" t="s">
        <v>38</v>
      </c>
      <c r="D11" s="1" t="s">
        <v>9</v>
      </c>
      <c r="E11" s="1" t="s">
        <v>36</v>
      </c>
      <c r="F11" s="1" t="s">
        <v>11</v>
      </c>
    </row>
    <row r="12" spans="1:6">
      <c r="A12" s="1" t="s">
        <v>39</v>
      </c>
      <c r="B12" s="1" t="s">
        <v>16</v>
      </c>
      <c r="C12" s="1" t="s">
        <v>40</v>
      </c>
      <c r="D12" s="1" t="s">
        <v>9</v>
      </c>
      <c r="E12" s="1" t="s">
        <v>36</v>
      </c>
      <c r="F12" s="1" t="s">
        <v>27</v>
      </c>
    </row>
    <row r="13" spans="1:6">
      <c r="A13" s="1" t="s">
        <v>41</v>
      </c>
      <c r="B13" s="1" t="s">
        <v>16</v>
      </c>
      <c r="C13" s="1" t="s">
        <v>42</v>
      </c>
      <c r="D13" s="1" t="s">
        <v>43</v>
      </c>
      <c r="E13" s="1" t="s">
        <v>44</v>
      </c>
      <c r="F13" s="1" t="s">
        <v>45</v>
      </c>
    </row>
    <row r="14" spans="1:6">
      <c r="A14" s="1" t="s">
        <v>46</v>
      </c>
      <c r="B14" s="1" t="s">
        <v>16</v>
      </c>
      <c r="C14" s="1" t="s">
        <v>47</v>
      </c>
      <c r="D14" s="1" t="s">
        <v>48</v>
      </c>
      <c r="E14" s="1" t="s">
        <v>49</v>
      </c>
      <c r="F14" s="1" t="s">
        <v>27</v>
      </c>
    </row>
    <row r="15" spans="1:6">
      <c r="A15" s="1" t="s">
        <v>50</v>
      </c>
      <c r="B15" s="1" t="s">
        <v>16</v>
      </c>
      <c r="C15" s="1" t="s">
        <v>51</v>
      </c>
      <c r="D15" s="1" t="s">
        <v>52</v>
      </c>
      <c r="E15" s="1" t="s">
        <v>53</v>
      </c>
      <c r="F15" s="1" t="s">
        <v>27</v>
      </c>
    </row>
    <row r="16" spans="1:6">
      <c r="A16" s="1" t="s">
        <v>54</v>
      </c>
      <c r="B16" s="1" t="s">
        <v>16</v>
      </c>
      <c r="C16" s="1" t="s">
        <v>55</v>
      </c>
      <c r="D16" s="1" t="s">
        <v>9</v>
      </c>
      <c r="E16" s="1" t="s">
        <v>53</v>
      </c>
      <c r="F16" s="1" t="s">
        <v>27</v>
      </c>
    </row>
    <row r="17" spans="1:6">
      <c r="A17" s="1" t="s">
        <v>56</v>
      </c>
      <c r="B17" s="1" t="s">
        <v>16</v>
      </c>
      <c r="C17" s="1" t="s">
        <v>57</v>
      </c>
      <c r="D17" s="1" t="s">
        <v>9</v>
      </c>
      <c r="E17" s="1" t="s">
        <v>53</v>
      </c>
      <c r="F17" s="1" t="s">
        <v>27</v>
      </c>
    </row>
    <row r="18" spans="1:6">
      <c r="A18" s="1" t="s">
        <v>58</v>
      </c>
      <c r="B18" s="2">
        <v>46260</v>
      </c>
      <c r="C18" s="1" t="s">
        <v>59</v>
      </c>
      <c r="D18" s="1" t="s">
        <v>9</v>
      </c>
      <c r="E18" s="1" t="s">
        <v>60</v>
      </c>
      <c r="F18" s="1" t="s">
        <v>11</v>
      </c>
    </row>
    <row r="19" spans="1:6">
      <c r="A19" s="1" t="s">
        <v>61</v>
      </c>
      <c r="B19" s="1" t="s">
        <v>16</v>
      </c>
      <c r="C19" s="1" t="s">
        <v>62</v>
      </c>
      <c r="D19" s="1" t="s">
        <v>63</v>
      </c>
      <c r="E19" s="1" t="s">
        <v>64</v>
      </c>
      <c r="F19" s="1" t="s">
        <v>27</v>
      </c>
    </row>
    <row r="20" spans="1:6">
      <c r="A20" s="1" t="s">
        <v>65</v>
      </c>
      <c r="B20" s="1" t="s">
        <v>16</v>
      </c>
      <c r="C20" s="1" t="s">
        <v>66</v>
      </c>
      <c r="D20" s="1" t="s">
        <v>67</v>
      </c>
      <c r="E20" s="1" t="s">
        <v>68</v>
      </c>
      <c r="F20" s="1" t="s">
        <v>27</v>
      </c>
    </row>
    <row r="21" spans="1:6">
      <c r="A21" s="1" t="s">
        <v>69</v>
      </c>
      <c r="B21" s="1" t="s">
        <v>16</v>
      </c>
      <c r="C21" s="1" t="s">
        <v>70</v>
      </c>
      <c r="D21" s="1" t="s">
        <v>9</v>
      </c>
      <c r="E21" s="1" t="s">
        <v>71</v>
      </c>
      <c r="F21" s="1" t="s">
        <v>27</v>
      </c>
    </row>
    <row r="22" spans="1:6">
      <c r="A22" s="1" t="s">
        <v>72</v>
      </c>
      <c r="B22" s="1" t="s">
        <v>16</v>
      </c>
      <c r="C22" s="1" t="s">
        <v>73</v>
      </c>
      <c r="D22" s="1" t="s">
        <v>9</v>
      </c>
      <c r="E22" s="1" t="s">
        <v>74</v>
      </c>
      <c r="F22" s="1" t="s">
        <v>27</v>
      </c>
    </row>
    <row r="23" spans="1:6">
      <c r="A23" s="1" t="s">
        <v>75</v>
      </c>
      <c r="B23" s="1" t="s">
        <v>16</v>
      </c>
      <c r="C23" s="1" t="s">
        <v>76</v>
      </c>
      <c r="D23" s="1" t="s">
        <v>9</v>
      </c>
      <c r="E23" s="1" t="s">
        <v>77</v>
      </c>
      <c r="F23" s="1" t="s">
        <v>78</v>
      </c>
    </row>
    <row r="24" spans="1:6">
      <c r="A24" s="1" t="s">
        <v>79</v>
      </c>
      <c r="B24" s="1" t="s">
        <v>16</v>
      </c>
      <c r="C24" s="1" t="s">
        <v>80</v>
      </c>
      <c r="D24" s="1" t="s">
        <v>9</v>
      </c>
      <c r="E24" s="1" t="s">
        <v>81</v>
      </c>
      <c r="F24" s="1" t="s">
        <v>27</v>
      </c>
    </row>
  </sheetData>
  <mergeCells count="1">
    <mergeCell ref="A1:F1"/>
  </mergeCells>
  <conditionalFormatting sqref="F3:F24">
    <cfRule type="containsText" dxfId="9" priority="1" operator="containsText" text="Overdue">
      <formula>NOT(ISERROR(SEARCH("Overdue",F3)))</formula>
    </cfRule>
  </conditionalFormatting>
  <conditionalFormatting sqref="F3:F24">
    <cfRule type="containsText" dxfId="8" priority="2" operator="containsText" text="Unassigned">
      <formula>NOT(ISERROR(SEARCH("Unassigned",F3)))</formula>
    </cfRule>
  </conditionalFormatting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9CEC5-A009-4A20-B401-9698282C4CA9}">
  <dimension ref="A1:G25"/>
  <sheetViews>
    <sheetView workbookViewId="0"/>
  </sheetViews>
  <sheetFormatPr defaultRowHeight="15"/>
  <sheetData>
    <row r="1" spans="1:7">
      <c r="A1" t="s">
        <v>82</v>
      </c>
    </row>
    <row r="2" spans="1:7">
      <c r="A2" t="s">
        <v>3</v>
      </c>
      <c r="B2" t="s">
        <v>83</v>
      </c>
      <c r="C2" t="s">
        <v>84</v>
      </c>
      <c r="D2" t="s">
        <v>4</v>
      </c>
      <c r="E2" t="s">
        <v>5</v>
      </c>
      <c r="F2" t="s">
        <v>85</v>
      </c>
      <c r="G2" t="s">
        <v>86</v>
      </c>
    </row>
    <row r="3" spans="1:7">
      <c r="A3" t="s">
        <v>87</v>
      </c>
      <c r="B3" t="s">
        <v>88</v>
      </c>
      <c r="C3" t="s">
        <v>89</v>
      </c>
      <c r="D3" t="s">
        <v>48</v>
      </c>
      <c r="E3" t="s">
        <v>53</v>
      </c>
      <c r="F3" t="s">
        <v>90</v>
      </c>
      <c r="G3" t="s">
        <v>91</v>
      </c>
    </row>
    <row r="4" spans="1:7">
      <c r="A4" t="s">
        <v>92</v>
      </c>
      <c r="B4" t="s">
        <v>88</v>
      </c>
      <c r="C4" t="s">
        <v>93</v>
      </c>
      <c r="D4" t="s">
        <v>9</v>
      </c>
      <c r="E4" t="s">
        <v>53</v>
      </c>
      <c r="F4" t="s">
        <v>94</v>
      </c>
      <c r="G4" t="s">
        <v>91</v>
      </c>
    </row>
    <row r="5" spans="1:7">
      <c r="A5" t="s">
        <v>95</v>
      </c>
      <c r="B5" t="s">
        <v>96</v>
      </c>
      <c r="C5" t="s">
        <v>97</v>
      </c>
      <c r="D5" t="s">
        <v>9</v>
      </c>
      <c r="E5" t="s">
        <v>53</v>
      </c>
      <c r="F5" t="s">
        <v>98</v>
      </c>
      <c r="G5" t="s">
        <v>91</v>
      </c>
    </row>
    <row r="6" spans="1:7">
      <c r="A6" t="s">
        <v>99</v>
      </c>
      <c r="B6" t="s">
        <v>88</v>
      </c>
      <c r="C6" t="s">
        <v>100</v>
      </c>
      <c r="D6" t="s">
        <v>9</v>
      </c>
      <c r="E6" t="s">
        <v>101</v>
      </c>
      <c r="F6" t="s">
        <v>102</v>
      </c>
      <c r="G6" t="s">
        <v>91</v>
      </c>
    </row>
    <row r="7" spans="1:7">
      <c r="A7" t="s">
        <v>103</v>
      </c>
      <c r="B7" t="s">
        <v>96</v>
      </c>
      <c r="C7" t="s">
        <v>104</v>
      </c>
      <c r="D7" t="s">
        <v>9</v>
      </c>
      <c r="E7" t="s">
        <v>105</v>
      </c>
      <c r="F7" t="s">
        <v>106</v>
      </c>
      <c r="G7" t="s">
        <v>91</v>
      </c>
    </row>
    <row r="8" spans="1:7">
      <c r="A8" t="s">
        <v>107</v>
      </c>
      <c r="B8" t="s">
        <v>96</v>
      </c>
      <c r="C8" t="s">
        <v>108</v>
      </c>
      <c r="D8" t="s">
        <v>9</v>
      </c>
      <c r="E8" t="s">
        <v>53</v>
      </c>
      <c r="F8" t="s">
        <v>109</v>
      </c>
      <c r="G8" t="s">
        <v>91</v>
      </c>
    </row>
    <row r="9" spans="1:7">
      <c r="A9" t="s">
        <v>110</v>
      </c>
      <c r="B9" t="s">
        <v>96</v>
      </c>
      <c r="C9" t="s">
        <v>111</v>
      </c>
      <c r="D9" t="s">
        <v>9</v>
      </c>
      <c r="E9" t="s">
        <v>112</v>
      </c>
      <c r="F9" t="s">
        <v>113</v>
      </c>
      <c r="G9" t="s">
        <v>91</v>
      </c>
    </row>
    <row r="10" spans="1:7">
      <c r="A10" t="s">
        <v>8</v>
      </c>
      <c r="B10" t="s">
        <v>114</v>
      </c>
      <c r="C10" t="s">
        <v>115</v>
      </c>
      <c r="D10" t="s">
        <v>9</v>
      </c>
      <c r="E10" t="s">
        <v>116</v>
      </c>
      <c r="F10" t="s">
        <v>117</v>
      </c>
      <c r="G10" t="s">
        <v>118</v>
      </c>
    </row>
    <row r="11" spans="1:7">
      <c r="A11" t="s">
        <v>13</v>
      </c>
      <c r="B11" t="s">
        <v>114</v>
      </c>
      <c r="C11" t="s">
        <v>119</v>
      </c>
      <c r="D11" t="s">
        <v>9</v>
      </c>
      <c r="E11" t="s">
        <v>116</v>
      </c>
      <c r="F11" t="s">
        <v>120</v>
      </c>
      <c r="G11" t="s">
        <v>118</v>
      </c>
    </row>
    <row r="12" spans="1:7">
      <c r="A12" t="s">
        <v>17</v>
      </c>
      <c r="B12" t="s">
        <v>114</v>
      </c>
      <c r="C12" t="s">
        <v>121</v>
      </c>
      <c r="D12" t="s">
        <v>9</v>
      </c>
      <c r="E12" t="s">
        <v>122</v>
      </c>
      <c r="F12" t="s">
        <v>123</v>
      </c>
      <c r="G12" t="s">
        <v>118</v>
      </c>
    </row>
    <row r="13" spans="1:7">
      <c r="A13" t="s">
        <v>22</v>
      </c>
      <c r="B13" t="s">
        <v>114</v>
      </c>
      <c r="C13" t="s">
        <v>124</v>
      </c>
      <c r="D13" t="s">
        <v>9</v>
      </c>
      <c r="E13" t="s">
        <v>53</v>
      </c>
      <c r="F13" t="s">
        <v>125</v>
      </c>
      <c r="G13" t="s">
        <v>118</v>
      </c>
    </row>
    <row r="14" spans="1:7">
      <c r="A14" t="s">
        <v>25</v>
      </c>
      <c r="B14" t="s">
        <v>114</v>
      </c>
      <c r="C14" t="s">
        <v>126</v>
      </c>
      <c r="D14" t="s">
        <v>9</v>
      </c>
      <c r="E14" t="s">
        <v>127</v>
      </c>
      <c r="F14" t="s">
        <v>128</v>
      </c>
      <c r="G14" t="s">
        <v>118</v>
      </c>
    </row>
    <row r="15" spans="1:7">
      <c r="A15" t="s">
        <v>129</v>
      </c>
      <c r="B15" t="s">
        <v>88</v>
      </c>
      <c r="C15" t="s">
        <v>130</v>
      </c>
      <c r="D15" t="s">
        <v>9</v>
      </c>
      <c r="E15" t="s">
        <v>53</v>
      </c>
      <c r="F15" t="s">
        <v>131</v>
      </c>
      <c r="G15" t="s">
        <v>132</v>
      </c>
    </row>
    <row r="16" spans="1:7">
      <c r="A16" t="s">
        <v>133</v>
      </c>
      <c r="B16" t="s">
        <v>96</v>
      </c>
      <c r="C16" t="s">
        <v>134</v>
      </c>
      <c r="D16" t="s">
        <v>9</v>
      </c>
      <c r="E16" t="s">
        <v>53</v>
      </c>
      <c r="F16" t="s">
        <v>135</v>
      </c>
      <c r="G16" t="s">
        <v>132</v>
      </c>
    </row>
    <row r="17" spans="1:7">
      <c r="A17" t="s">
        <v>136</v>
      </c>
      <c r="B17" t="s">
        <v>88</v>
      </c>
      <c r="C17" t="s">
        <v>137</v>
      </c>
      <c r="D17" t="s">
        <v>9</v>
      </c>
      <c r="E17" t="s">
        <v>49</v>
      </c>
      <c r="F17" t="s">
        <v>138</v>
      </c>
      <c r="G17" t="s">
        <v>132</v>
      </c>
    </row>
    <row r="18" spans="1:7">
      <c r="A18" t="s">
        <v>139</v>
      </c>
      <c r="B18" t="s">
        <v>96</v>
      </c>
      <c r="C18" t="s">
        <v>140</v>
      </c>
      <c r="D18" t="s">
        <v>45</v>
      </c>
      <c r="E18" t="s">
        <v>44</v>
      </c>
      <c r="F18" t="s">
        <v>141</v>
      </c>
      <c r="G18" t="s">
        <v>132</v>
      </c>
    </row>
    <row r="19" spans="1:7">
      <c r="A19" t="s">
        <v>142</v>
      </c>
      <c r="B19" t="s">
        <v>88</v>
      </c>
      <c r="C19" t="s">
        <v>143</v>
      </c>
      <c r="D19" t="s">
        <v>9</v>
      </c>
      <c r="E19" t="s">
        <v>144</v>
      </c>
      <c r="F19" t="s">
        <v>145</v>
      </c>
      <c r="G19" t="s">
        <v>132</v>
      </c>
    </row>
    <row r="20" spans="1:7">
      <c r="A20" t="s">
        <v>146</v>
      </c>
      <c r="B20" t="s">
        <v>88</v>
      </c>
      <c r="C20" t="s">
        <v>147</v>
      </c>
      <c r="D20" t="s">
        <v>9</v>
      </c>
      <c r="E20" t="s">
        <v>148</v>
      </c>
      <c r="F20" t="s">
        <v>149</v>
      </c>
      <c r="G20" t="s">
        <v>150</v>
      </c>
    </row>
    <row r="21" spans="1:7">
      <c r="A21" t="s">
        <v>151</v>
      </c>
      <c r="B21" t="s">
        <v>88</v>
      </c>
      <c r="C21" t="s">
        <v>152</v>
      </c>
      <c r="D21" t="s">
        <v>9</v>
      </c>
      <c r="E21" t="s">
        <v>153</v>
      </c>
      <c r="F21" t="s">
        <v>154</v>
      </c>
      <c r="G21" t="s">
        <v>150</v>
      </c>
    </row>
    <row r="22" spans="1:7">
      <c r="A22" t="s">
        <v>155</v>
      </c>
      <c r="B22" t="s">
        <v>156</v>
      </c>
      <c r="C22" t="s">
        <v>157</v>
      </c>
      <c r="D22" t="s">
        <v>9</v>
      </c>
      <c r="E22" t="s">
        <v>158</v>
      </c>
      <c r="F22" t="s">
        <v>159</v>
      </c>
      <c r="G22" t="s">
        <v>150</v>
      </c>
    </row>
    <row r="23" spans="1:7">
      <c r="A23" t="s">
        <v>160</v>
      </c>
      <c r="B23" t="s">
        <v>88</v>
      </c>
      <c r="C23" t="s">
        <v>161</v>
      </c>
      <c r="D23" t="s">
        <v>162</v>
      </c>
      <c r="E23" t="s">
        <v>53</v>
      </c>
      <c r="F23" t="s">
        <v>163</v>
      </c>
      <c r="G23" t="s">
        <v>150</v>
      </c>
    </row>
    <row r="24" spans="1:7">
      <c r="A24" t="s">
        <v>164</v>
      </c>
      <c r="B24" t="s">
        <v>96</v>
      </c>
      <c r="C24" t="s">
        <v>165</v>
      </c>
      <c r="D24" t="s">
        <v>9</v>
      </c>
      <c r="E24" t="s">
        <v>53</v>
      </c>
      <c r="F24" t="s">
        <v>163</v>
      </c>
      <c r="G24" t="s">
        <v>150</v>
      </c>
    </row>
    <row r="25" spans="1:7">
      <c r="A25" t="s">
        <v>166</v>
      </c>
      <c r="B25" t="s">
        <v>156</v>
      </c>
      <c r="C25" t="s">
        <v>167</v>
      </c>
      <c r="D25" t="s">
        <v>9</v>
      </c>
      <c r="E25" t="s">
        <v>168</v>
      </c>
      <c r="F25" t="s">
        <v>169</v>
      </c>
      <c r="G25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51D2C-205C-46FA-96B2-7B1F7918A508}">
  <dimension ref="A1:B18"/>
  <sheetViews>
    <sheetView workbookViewId="0"/>
  </sheetViews>
  <sheetFormatPr defaultRowHeight="15"/>
  <sheetData>
    <row r="1" spans="1:2">
      <c r="A1" t="s">
        <v>170</v>
      </c>
    </row>
    <row r="2" spans="1:2">
      <c r="A2" t="s">
        <v>84</v>
      </c>
      <c r="B2" t="s">
        <v>171</v>
      </c>
    </row>
    <row r="3" spans="1:2">
      <c r="A3" t="s">
        <v>172</v>
      </c>
      <c r="B3" t="s">
        <v>173</v>
      </c>
    </row>
    <row r="4" spans="1:2">
      <c r="A4" t="s">
        <v>174</v>
      </c>
      <c r="B4" t="s">
        <v>175</v>
      </c>
    </row>
    <row r="5" spans="1:2">
      <c r="A5" t="s">
        <v>176</v>
      </c>
      <c r="B5" t="s">
        <v>177</v>
      </c>
    </row>
    <row r="6" spans="1:2">
      <c r="A6" t="s">
        <v>178</v>
      </c>
      <c r="B6" t="s">
        <v>179</v>
      </c>
    </row>
    <row r="7" spans="1:2">
      <c r="A7" t="s">
        <v>180</v>
      </c>
      <c r="B7" t="s">
        <v>181</v>
      </c>
    </row>
    <row r="8" spans="1:2">
      <c r="A8" t="s">
        <v>182</v>
      </c>
      <c r="B8" t="s">
        <v>183</v>
      </c>
    </row>
    <row r="9" spans="1:2">
      <c r="A9" t="s">
        <v>184</v>
      </c>
      <c r="B9" t="s">
        <v>185</v>
      </c>
    </row>
    <row r="11" spans="1:2">
      <c r="A11" t="s">
        <v>186</v>
      </c>
      <c r="B11" t="s">
        <v>187</v>
      </c>
    </row>
    <row r="12" spans="1:2">
      <c r="A12" t="s">
        <v>188</v>
      </c>
      <c r="B12">
        <f>COUNTA(Actions!A3:A24)</f>
        <v>22</v>
      </c>
    </row>
    <row r="13" spans="1:2">
      <c r="A13" t="s">
        <v>11</v>
      </c>
      <c r="B13">
        <f>COUNTIF(Actions!F3:F24,"Overdue")</f>
        <v>7</v>
      </c>
    </row>
    <row r="14" spans="1:2">
      <c r="A14" t="s">
        <v>27</v>
      </c>
      <c r="B14">
        <f>COUNTIF(Actions!F3:F24,"Open")</f>
        <v>12</v>
      </c>
    </row>
    <row r="15" spans="1:2">
      <c r="A15" t="s">
        <v>189</v>
      </c>
      <c r="B15">
        <f>COUNTIF(Actions!F3:F24,"Awaiting reply")+COUNTIF(Actions!F3:F24,"Waiting on others")</f>
        <v>2</v>
      </c>
    </row>
    <row r="16" spans="1:2">
      <c r="A16" t="s">
        <v>45</v>
      </c>
      <c r="B16">
        <f>COUNTIF(Actions!F3:F24,"Unassigned")</f>
        <v>1</v>
      </c>
    </row>
    <row r="17" spans="1:2">
      <c r="A17" t="s">
        <v>190</v>
      </c>
      <c r="B17">
        <f>COUNTA(RAID!A3:A26)</f>
        <v>23</v>
      </c>
    </row>
    <row r="18" spans="1:2">
      <c r="A18" t="str">
        <f>"Check (should be 0): "&amp;(B12-B13-B14-B15-B16)</f>
        <v>Check (should be 0): 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410C10365B41458A488A2E06A7CDDA" ma:contentTypeVersion="16" ma:contentTypeDescription="Create a new document." ma:contentTypeScope="" ma:versionID="8fc8c9c986ff763fb0d30ebcc45645fb">
  <xsd:schema xmlns:xsd="http://www.w3.org/2001/XMLSchema" xmlns:xs="http://www.w3.org/2001/XMLSchema" xmlns:p="http://schemas.microsoft.com/office/2006/metadata/properties" xmlns:ns1="http://schemas.microsoft.com/sharepoint/v3" xmlns:ns2="debf2d1a-3119-443f-9311-2f3fb0fd7de8" xmlns:ns3="9ece1660-89e4-4efe-8613-f619625afc8d" targetNamespace="http://schemas.microsoft.com/office/2006/metadata/properties" ma:root="true" ma:fieldsID="8a6a739d9051ad82eb6b3b4cb1429ef8" ns1:_="" ns2:_="" ns3:_="">
    <xsd:import namespace="http://schemas.microsoft.com/sharepoint/v3"/>
    <xsd:import namespace="debf2d1a-3119-443f-9311-2f3fb0fd7de8"/>
    <xsd:import namespace="9ece1660-89e4-4efe-8613-f619625afc8d"/>
    <xsd:element name="properties">
      <xsd:complexType>
        <xsd:sequence>
          <xsd:element name="documentManagement">
            <xsd:complexType>
              <xsd:all>
                <xsd:element ref="ns2:MediaServiceBillingMetada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HasDigitalSignature" minOccurs="0"/>
                <xsd:element ref="ns2:DigitalSignatureProvider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bf2d1a-3119-443f-9311-2f3fb0fd7de8" elementFormDefault="qualified">
    <xsd:import namespace="http://schemas.microsoft.com/office/2006/documentManagement/types"/>
    <xsd:import namespace="http://schemas.microsoft.com/office/infopath/2007/PartnerControls"/>
    <xsd:element name="MediaServiceBillingMetadata" ma:index="8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HasDigitalSignature" ma:index="14" nillable="true" ma:displayName="Signed electronically" ma:internalName="HasDigitalSignature" ma:readOnly="true">
      <xsd:simpleType>
        <xsd:restriction base="dms:Boolean"/>
      </xsd:simpleType>
    </xsd:element>
    <xsd:element name="DigitalSignatureProvider" ma:index="15" nillable="true" ma:displayName="Signature provider" ma:internalName="DigitalSignatureProvider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ce1660-89e4-4efe-8613-f619625afc8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ff42c6ae-3fbc-4b15-b29b-26f803fb8319}" ma:internalName="TaxCatchAll" ma:showField="CatchAllData" ma:web="9ece1660-89e4-4efe-8613-f619625afc8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ece1660-89e4-4efe-8613-f619625afc8d" xsi:nil="true"/>
    <_ip_UnifiedCompliancePolicyProperties xmlns="http://schemas.microsoft.com/sharepoint/v3" xsi:nil="true"/>
    <lcf76f155ced4ddcb4097134ff3c332f xmlns="debf2d1a-3119-443f-9311-2f3fb0fd7de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992DF91-244F-430B-99C4-C7E1D9C57532}"/>
</file>

<file path=customXml/itemProps2.xml><?xml version="1.0" encoding="utf-8"?>
<ds:datastoreItem xmlns:ds="http://schemas.openxmlformats.org/officeDocument/2006/customXml" ds:itemID="{41153754-AA03-4DA1-9091-CF6007188D12}"/>
</file>

<file path=customXml/itemProps3.xml><?xml version="1.0" encoding="utf-8"?>
<ds:datastoreItem xmlns:ds="http://schemas.openxmlformats.org/officeDocument/2006/customXml" ds:itemID="{30FBA42F-DA9A-4475-92F8-64DC5EB70B0E}"/>
</file>

<file path=docMetadata/LabelInfo.xml><?xml version="1.0" encoding="utf-8"?>
<clbl:labelList xmlns:clbl="http://schemas.microsoft.com/office/2020/mipLabelMetadata">
  <clbl:label id="{87867195-f2b8-4ac2-b0b6-6bb73cb33af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i:0#.f|membership|coreyg@m365cpi81743996.onmicrosoft.com</cp:lastModifiedBy>
  <cp:revision/>
  <dcterms:created xsi:type="dcterms:W3CDTF">2026-09-07T08:43:35Z</dcterms:created>
  <dcterms:modified xsi:type="dcterms:W3CDTF">2026-09-07T08:45:52Z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0x01010042410C10365B41458A488A2E06A7CDDA</vt:lpwstr>
  </property>
  <property fmtid="{D5CDD505-2E9C-101B-9397-08002B2CF9AE}" pid="3" name="MediaServiceImageTags">
    <vt:lpwstr/>
  </property>
</Properties>
</file>