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 Items" sheetId="1" state="visible" r:id="rId1"/>
    <sheet xmlns:r="http://schemas.openxmlformats.org/officeDocument/2006/relationships" name="Variance Summary" sheetId="2" state="visible" r:id="rId2"/>
    <sheet xmlns:r="http://schemas.openxmlformats.org/officeDocument/2006/relationships" name="Sour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1F4E79"/>
      <sz val="14"/>
    </font>
    <font>
      <i val="1"/>
      <color rgb="00C00000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1.xml"/><Relationship Id="rId5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52" customWidth="1" min="2" max="2"/>
    <col width="26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2" customWidth="1" min="9" max="9"/>
    <col width="52" customWidth="1" min="10" max="10"/>
  </cols>
  <sheetData>
    <row r="1">
      <c r="A1" s="1" t="inlineStr">
        <is>
          <t>Budget &amp; Spend Review — Line Items</t>
        </is>
      </c>
    </row>
    <row r="2">
      <c r="A2" t="inlineStr">
        <is>
          <t>Fiscal period: current period to 3-Sep-2026. Scope source: T.I.G.RE.S SOW v1.7 (Section 'Tasks Description' schedule table).</t>
        </is>
      </c>
    </row>
    <row r="3">
      <c r="A3" s="2" t="inlineStr">
        <is>
          <t>No budget, invoice or approval emails/Teams messages were found in M365 for this period — planned/actual cells are left as placeholders for you to complete.</t>
        </is>
      </c>
    </row>
    <row r="5">
      <c r="A5" s="3" t="inlineStr">
        <is>
          <t>Item ID</t>
        </is>
      </c>
      <c r="B5" s="3" t="inlineStr">
        <is>
          <t>Item</t>
        </is>
      </c>
      <c r="C5" s="3" t="inlineStr">
        <is>
          <t>Owner</t>
        </is>
      </c>
      <c r="D5" s="3" t="inlineStr">
        <is>
          <t>Planned Start</t>
        </is>
      </c>
      <c r="E5" s="3" t="inlineStr">
        <is>
          <t>Planned End</t>
        </is>
      </c>
      <c r="F5" s="3" t="inlineStr">
        <is>
          <t>Planned</t>
        </is>
      </c>
      <c r="G5" s="3" t="inlineStr">
        <is>
          <t>Actual</t>
        </is>
      </c>
      <c r="H5" s="3" t="inlineStr">
        <is>
          <t>Variance</t>
        </is>
      </c>
      <c r="I5" s="3" t="inlineStr">
        <is>
          <t>Variance %</t>
        </is>
      </c>
      <c r="J5" s="3" t="inlineStr">
        <is>
          <t>Comment</t>
        </is>
      </c>
    </row>
    <row r="6">
      <c r="A6" s="4" t="inlineStr">
        <is>
          <t>WP-01</t>
        </is>
      </c>
      <c r="B6" s="4" t="inlineStr">
        <is>
          <t>Provision Copilot Studio environment &amp; create agent</t>
        </is>
      </c>
      <c r="C6" s="4" t="inlineStr">
        <is>
          <t>Microsoft (delivery team)</t>
        </is>
      </c>
      <c r="D6" s="4" t="inlineStr">
        <is>
          <t>2-Jun-26</t>
        </is>
      </c>
      <c r="E6" s="4" t="inlineStr">
        <is>
          <t>4-Jun-26</t>
        </is>
      </c>
      <c r="F6" s="5" t="inlineStr">
        <is>
          <t>[Add planned]</t>
        </is>
      </c>
      <c r="G6" s="5" t="inlineStr">
        <is>
          <t>[Add actual]</t>
        </is>
      </c>
      <c r="H6" s="4">
        <f>IF(OR(NOT(ISNUMBER(F6)),NOT(ISNUMBER(G6))),"",G6-F6)</f>
        <v/>
      </c>
      <c r="I6" s="6">
        <f>IF(OR(NOT(ISNUMBER(F6)),F6=0,NOT(ISNUMBER(G6))),"",(G6-F6)/F6)</f>
        <v/>
      </c>
      <c r="J6" s="4" t="inlineStr">
        <is>
          <t>Planned/actual cost not stated in the SOW or any M365 source</t>
        </is>
      </c>
    </row>
    <row r="7">
      <c r="A7" s="4" t="inlineStr">
        <is>
          <t>WP-02</t>
        </is>
      </c>
      <c r="B7" s="4" t="inlineStr">
        <is>
          <t>Configure selected knowledge source (SharePoint / Blob / direct upload)</t>
        </is>
      </c>
      <c r="C7" s="4" t="inlineStr">
        <is>
          <t>Microsoft (delivery team)</t>
        </is>
      </c>
      <c r="D7" s="4" t="inlineStr">
        <is>
          <t>5-Jun-26</t>
        </is>
      </c>
      <c r="E7" s="4" t="inlineStr">
        <is>
          <t>8-Jun-26</t>
        </is>
      </c>
      <c r="F7" s="5" t="inlineStr">
        <is>
          <t>[Add planned]</t>
        </is>
      </c>
      <c r="G7" s="5" t="inlineStr">
        <is>
          <t>[Add actual]</t>
        </is>
      </c>
      <c r="H7" s="4">
        <f>IF(OR(NOT(ISNUMBER(F7)),NOT(ISNUMBER(G7))),"",G7-F7)</f>
        <v/>
      </c>
      <c r="I7" s="6">
        <f>IF(OR(NOT(ISNUMBER(F7)),F7=0,NOT(ISNUMBER(G7))),"",(G7-F7)/F7)</f>
        <v/>
      </c>
      <c r="J7" s="4" t="inlineStr">
        <is>
          <t>Planned/actual cost not stated in the SOW or any M365 source</t>
        </is>
      </c>
    </row>
    <row r="8">
      <c r="A8" s="4" t="inlineStr">
        <is>
          <t>WP-03</t>
        </is>
      </c>
      <c r="B8" s="4" t="inlineStr">
        <is>
          <t>Configure charts/diagrams handling in PDFs &amp; PowerPoint</t>
        </is>
      </c>
      <c r="C8" s="4" t="inlineStr">
        <is>
          <t>Microsoft (delivery team)</t>
        </is>
      </c>
      <c r="D8" s="4" t="inlineStr">
        <is>
          <t>9-Jun-26</t>
        </is>
      </c>
      <c r="E8" s="4" t="inlineStr">
        <is>
          <t>11-Jun-26</t>
        </is>
      </c>
      <c r="F8" s="5" t="inlineStr">
        <is>
          <t>[Add planned]</t>
        </is>
      </c>
      <c r="G8" s="5" t="inlineStr">
        <is>
          <t>[Add actual]</t>
        </is>
      </c>
      <c r="H8" s="4">
        <f>IF(OR(NOT(ISNUMBER(F8)),NOT(ISNUMBER(G8))),"",G8-F8)</f>
        <v/>
      </c>
      <c r="I8" s="6">
        <f>IF(OR(NOT(ISNUMBER(F8)),F8=0,NOT(ISNUMBER(G8))),"",(G8-F8)/F8)</f>
        <v/>
      </c>
      <c r="J8" s="4" t="inlineStr">
        <is>
          <t>Planned/actual cost not stated in the SOW or any M365 source</t>
        </is>
      </c>
    </row>
    <row r="9">
      <c r="A9" s="4" t="inlineStr">
        <is>
          <t>WP-04</t>
        </is>
      </c>
      <c r="B9" s="4" t="inlineStr">
        <is>
          <t>Implement prompt starters &amp; system instructions</t>
        </is>
      </c>
      <c r="C9" s="4" t="inlineStr">
        <is>
          <t>Microsoft (delivery team)</t>
        </is>
      </c>
      <c r="D9" s="4" t="inlineStr">
        <is>
          <t>12-Jun-26</t>
        </is>
      </c>
      <c r="E9" s="4" t="inlineStr">
        <is>
          <t>16-Jun-26</t>
        </is>
      </c>
      <c r="F9" s="5" t="inlineStr">
        <is>
          <t>[Add planned]</t>
        </is>
      </c>
      <c r="G9" s="5" t="inlineStr">
        <is>
          <t>[Add actual]</t>
        </is>
      </c>
      <c r="H9" s="4">
        <f>IF(OR(NOT(ISNUMBER(F9)),NOT(ISNUMBER(G9))),"",G9-F9)</f>
        <v/>
      </c>
      <c r="I9" s="6">
        <f>IF(OR(NOT(ISNUMBER(F9)),F9=0,NOT(ISNUMBER(G9))),"",(G9-F9)/F9)</f>
        <v/>
      </c>
      <c r="J9" s="4" t="inlineStr">
        <is>
          <t>Planned/actual cost not stated in the SOW or any M365 source</t>
        </is>
      </c>
    </row>
    <row r="10">
      <c r="A10" s="4" t="inlineStr">
        <is>
          <t>WP-05</t>
        </is>
      </c>
      <c r="B10" s="4" t="inlineStr">
        <is>
          <t>Publish agent to Microsoft Teams channel</t>
        </is>
      </c>
      <c r="C10" s="4" t="inlineStr">
        <is>
          <t>Microsoft (delivery team)</t>
        </is>
      </c>
      <c r="D10" s="4" t="inlineStr">
        <is>
          <t>17-Jun-26</t>
        </is>
      </c>
      <c r="E10" s="4" t="inlineStr">
        <is>
          <t>18-Jun-26</t>
        </is>
      </c>
      <c r="F10" s="5" t="inlineStr">
        <is>
          <t>[Add planned]</t>
        </is>
      </c>
      <c r="G10" s="5" t="inlineStr">
        <is>
          <t>[Add actual]</t>
        </is>
      </c>
      <c r="H10" s="4">
        <f>IF(OR(NOT(ISNUMBER(F10)),NOT(ISNUMBER(G10))),"",G10-F10)</f>
        <v/>
      </c>
      <c r="I10" s="6">
        <f>IF(OR(NOT(ISNUMBER(F10)),F10=0,NOT(ISNUMBER(G10))),"",(G10-F10)/F10)</f>
        <v/>
      </c>
      <c r="J10" s="4" t="inlineStr">
        <is>
          <t>Planned/actual cost not stated in the SOW or any M365 source</t>
        </is>
      </c>
    </row>
    <row r="11">
      <c r="A11" s="4" t="inlineStr">
        <is>
          <t>WP-06</t>
        </is>
      </c>
      <c r="B11" s="4" t="inlineStr">
        <is>
          <t>Build Dataverse tables (Information / Knowledge records)</t>
        </is>
      </c>
      <c r="C11" s="4" t="inlineStr">
        <is>
          <t>Microsoft (delivery team)</t>
        </is>
      </c>
      <c r="D11" s="4" t="inlineStr">
        <is>
          <t>19-Jun-26</t>
        </is>
      </c>
      <c r="E11" s="4" t="inlineStr">
        <is>
          <t>23-Jun-26</t>
        </is>
      </c>
      <c r="F11" s="5" t="inlineStr">
        <is>
          <t>[Add planned]</t>
        </is>
      </c>
      <c r="G11" s="5" t="inlineStr">
        <is>
          <t>[Add actual]</t>
        </is>
      </c>
      <c r="H11" s="4">
        <f>IF(OR(NOT(ISNUMBER(F11)),NOT(ISNUMBER(G11))),"",G11-F11)</f>
        <v/>
      </c>
      <c r="I11" s="6">
        <f>IF(OR(NOT(ISNUMBER(F11)),F11=0,NOT(ISNUMBER(G11))),"",(G11-F11)/F11)</f>
        <v/>
      </c>
      <c r="J11" s="4" t="inlineStr">
        <is>
          <t>Planned/actual cost not stated in the SOW or any M365 source</t>
        </is>
      </c>
    </row>
    <row r="12">
      <c r="A12" s="4" t="inlineStr">
        <is>
          <t>WP-07</t>
        </is>
      </c>
      <c r="B12" s="4" t="inlineStr">
        <is>
          <t>Milestone 1 — Demo to customer</t>
        </is>
      </c>
      <c r="C12" s="4" t="inlineStr">
        <is>
          <t>Microsoft + Titan</t>
        </is>
      </c>
      <c r="D12" s="4" t="inlineStr">
        <is>
          <t>23-Jun-26</t>
        </is>
      </c>
      <c r="E12" s="4" t="inlineStr">
        <is>
          <t>23-Jun-26</t>
        </is>
      </c>
      <c r="F12" s="5" t="inlineStr">
        <is>
          <t>[Add planned]</t>
        </is>
      </c>
      <c r="G12" s="5" t="inlineStr">
        <is>
          <t>[Add actual]</t>
        </is>
      </c>
      <c r="H12" s="4">
        <f>IF(OR(NOT(ISNUMBER(F12)),NOT(ISNUMBER(G12))),"",G12-F12)</f>
        <v/>
      </c>
      <c r="I12" s="6">
        <f>IF(OR(NOT(ISNUMBER(F12)),F12=0,NOT(ISNUMBER(G12))),"",(G12-F12)/F12)</f>
        <v/>
      </c>
      <c r="J12" s="4" t="inlineStr">
        <is>
          <t>Planned/actual cost not stated in the SOW or any M365 source</t>
        </is>
      </c>
    </row>
    <row r="13">
      <c r="A13" s="4" t="inlineStr">
        <is>
          <t>WP-08</t>
        </is>
      </c>
      <c r="B13" s="4" t="inlineStr">
        <is>
          <t>Build dedicated Teams channel &amp; submission template</t>
        </is>
      </c>
      <c r="C13" s="4" t="inlineStr">
        <is>
          <t>Microsoft (delivery team)</t>
        </is>
      </c>
      <c r="D13" s="4" t="inlineStr">
        <is>
          <t>24-Jun-26</t>
        </is>
      </c>
      <c r="E13" s="4" t="inlineStr">
        <is>
          <t>26-Jun-26</t>
        </is>
      </c>
      <c r="F13" s="5" t="inlineStr">
        <is>
          <t>[Add planned]</t>
        </is>
      </c>
      <c r="G13" s="5" t="inlineStr">
        <is>
          <t>[Add actual]</t>
        </is>
      </c>
      <c r="H13" s="4">
        <f>IF(OR(NOT(ISNUMBER(F13)),NOT(ISNUMBER(G13))),"",G13-F13)</f>
        <v/>
      </c>
      <c r="I13" s="6">
        <f>IF(OR(NOT(ISNUMBER(F13)),F13=0,NOT(ISNUMBER(G13))),"",(G13-F13)/F13)</f>
        <v/>
      </c>
      <c r="J13" s="4" t="inlineStr">
        <is>
          <t>Planned/actual cost not stated in the SOW or any M365 source</t>
        </is>
      </c>
    </row>
    <row r="14">
      <c r="A14" s="4" t="inlineStr">
        <is>
          <t>WP-09</t>
        </is>
      </c>
      <c r="B14" s="4" t="inlineStr">
        <is>
          <t>Build Power Automate approval flow (reject / request detail / promote)</t>
        </is>
      </c>
      <c r="C14" s="4" t="inlineStr">
        <is>
          <t>Microsoft (delivery team)</t>
        </is>
      </c>
      <c r="D14" s="4" t="inlineStr">
        <is>
          <t>29-Jun-26</t>
        </is>
      </c>
      <c r="E14" s="4" t="inlineStr">
        <is>
          <t>1-Jul-26</t>
        </is>
      </c>
      <c r="F14" s="5" t="inlineStr">
        <is>
          <t>[Add planned]</t>
        </is>
      </c>
      <c r="G14" s="5" t="inlineStr">
        <is>
          <t>[Add actual]</t>
        </is>
      </c>
      <c r="H14" s="4">
        <f>IF(OR(NOT(ISNUMBER(F14)),NOT(ISNUMBER(G14))),"",G14-F14)</f>
        <v/>
      </c>
      <c r="I14" s="6">
        <f>IF(OR(NOT(ISNUMBER(F14)),F14=0,NOT(ISNUMBER(G14))),"",(G14-F14)/F14)</f>
        <v/>
      </c>
      <c r="J14" s="4" t="inlineStr">
        <is>
          <t>Planned/actual cost not stated in the SOW or any M365 source</t>
        </is>
      </c>
    </row>
    <row r="15">
      <c r="A15" s="4" t="inlineStr">
        <is>
          <t>WP-10</t>
        </is>
      </c>
      <c r="B15" s="4" t="inlineStr">
        <is>
          <t>Configure activity logging (user, prompt, citations)</t>
        </is>
      </c>
      <c r="C15" s="4" t="inlineStr">
        <is>
          <t>Microsoft (delivery team)</t>
        </is>
      </c>
      <c r="D15" s="4" t="inlineStr">
        <is>
          <t>2-Jul-26</t>
        </is>
      </c>
      <c r="E15" s="4" t="inlineStr">
        <is>
          <t>3-Jul-26</t>
        </is>
      </c>
      <c r="F15" s="5" t="inlineStr">
        <is>
          <t>[Add planned]</t>
        </is>
      </c>
      <c r="G15" s="5" t="inlineStr">
        <is>
          <t>[Add actual]</t>
        </is>
      </c>
      <c r="H15" s="4">
        <f>IF(OR(NOT(ISNUMBER(F15)),NOT(ISNUMBER(G15))),"",G15-F15)</f>
        <v/>
      </c>
      <c r="I15" s="6">
        <f>IF(OR(NOT(ISNUMBER(F15)),F15=0,NOT(ISNUMBER(G15))),"",(G15-F15)/F15)</f>
        <v/>
      </c>
      <c r="J15" s="4" t="inlineStr">
        <is>
          <t>Planned/actual cost not stated in the SOW or any M365 source</t>
        </is>
      </c>
    </row>
    <row r="16">
      <c r="A16" s="4" t="inlineStr">
        <is>
          <t>WP-11</t>
        </is>
      </c>
      <c r="B16" s="4" t="inlineStr">
        <is>
          <t>Enable Copilot Studio native analytics</t>
        </is>
      </c>
      <c r="C16" s="4" t="inlineStr">
        <is>
          <t>Microsoft (delivery team)</t>
        </is>
      </c>
      <c r="D16" s="4" t="inlineStr">
        <is>
          <t>6-Jul-26</t>
        </is>
      </c>
      <c r="E16" s="4" t="inlineStr">
        <is>
          <t>7-Jul-26</t>
        </is>
      </c>
      <c r="F16" s="5" t="inlineStr">
        <is>
          <t>[Add planned]</t>
        </is>
      </c>
      <c r="G16" s="5" t="inlineStr">
        <is>
          <t>[Add actual]</t>
        </is>
      </c>
      <c r="H16" s="4">
        <f>IF(OR(NOT(ISNUMBER(F16)),NOT(ISNUMBER(G16))),"",G16-F16)</f>
        <v/>
      </c>
      <c r="I16" s="6">
        <f>IF(OR(NOT(ISNUMBER(F16)),F16=0,NOT(ISNUMBER(G16))),"",(G16-F16)/F16)</f>
        <v/>
      </c>
      <c r="J16" s="4" t="inlineStr">
        <is>
          <t>Planned/actual cost not stated in the SOW or any M365 source</t>
        </is>
      </c>
    </row>
    <row r="17">
      <c r="A17" s="4" t="inlineStr">
        <is>
          <t>WP-12</t>
        </is>
      </c>
      <c r="B17" s="4" t="inlineStr">
        <is>
          <t>End-to-end testing using Golden dataset</t>
        </is>
      </c>
      <c r="C17" s="4" t="inlineStr">
        <is>
          <t>Microsoft (delivery team)</t>
        </is>
      </c>
      <c r="D17" s="4" t="inlineStr">
        <is>
          <t>8-Jul-26</t>
        </is>
      </c>
      <c r="E17" s="4" t="inlineStr">
        <is>
          <t>10-Jul-26</t>
        </is>
      </c>
      <c r="F17" s="5" t="inlineStr">
        <is>
          <t>[Add planned]</t>
        </is>
      </c>
      <c r="G17" s="5" t="inlineStr">
        <is>
          <t>[Add actual]</t>
        </is>
      </c>
      <c r="H17" s="4">
        <f>IF(OR(NOT(ISNUMBER(F17)),NOT(ISNUMBER(G17))),"",G17-F17)</f>
        <v/>
      </c>
      <c r="I17" s="6">
        <f>IF(OR(NOT(ISNUMBER(F17)),F17=0,NOT(ISNUMBER(G17))),"",(G17-F17)/F17)</f>
        <v/>
      </c>
      <c r="J17" s="4" t="inlineStr">
        <is>
          <t>Planned/actual cost not stated in the SOW or any M365 source</t>
        </is>
      </c>
    </row>
    <row r="18">
      <c r="A18" s="4" t="inlineStr">
        <is>
          <t>WP-13</t>
        </is>
      </c>
      <c r="B18" s="4" t="inlineStr">
        <is>
          <t>Update agents and connectors based on feedback</t>
        </is>
      </c>
      <c r="C18" s="4" t="inlineStr">
        <is>
          <t>Microsoft (delivery team)</t>
        </is>
      </c>
      <c r="D18" s="4" t="inlineStr">
        <is>
          <t>13-Jul-26</t>
        </is>
      </c>
      <c r="E18" s="4" t="inlineStr">
        <is>
          <t>14-Jul-26</t>
        </is>
      </c>
      <c r="F18" s="5" t="inlineStr">
        <is>
          <t>[Add planned]</t>
        </is>
      </c>
      <c r="G18" s="5" t="inlineStr">
        <is>
          <t>[Add actual]</t>
        </is>
      </c>
      <c r="H18" s="4">
        <f>IF(OR(NOT(ISNUMBER(F18)),NOT(ISNUMBER(G18))),"",G18-F18)</f>
        <v/>
      </c>
      <c r="I18" s="6">
        <f>IF(OR(NOT(ISNUMBER(F18)),F18=0,NOT(ISNUMBER(G18))),"",(G18-F18)/F18)</f>
        <v/>
      </c>
      <c r="J18" s="4" t="inlineStr">
        <is>
          <t>Planned/actual cost not stated in the SOW or any M365 source</t>
        </is>
      </c>
    </row>
    <row r="19">
      <c r="A19" s="4" t="inlineStr">
        <is>
          <t>WP-14</t>
        </is>
      </c>
      <c r="B19" s="4" t="inlineStr">
        <is>
          <t>Milestone 2 — Demo to customer</t>
        </is>
      </c>
      <c r="C19" s="4" t="inlineStr">
        <is>
          <t>Microsoft + Titan</t>
        </is>
      </c>
      <c r="D19" s="4" t="inlineStr">
        <is>
          <t>13-Jul-26</t>
        </is>
      </c>
      <c r="E19" s="4" t="inlineStr">
        <is>
          <t>13-Jul-26</t>
        </is>
      </c>
      <c r="F19" s="5" t="inlineStr">
        <is>
          <t>[Add planned]</t>
        </is>
      </c>
      <c r="G19" s="5" t="inlineStr">
        <is>
          <t>[Add actual]</t>
        </is>
      </c>
      <c r="H19" s="4">
        <f>IF(OR(NOT(ISNUMBER(F19)),NOT(ISNUMBER(G19))),"",G19-F19)</f>
        <v/>
      </c>
      <c r="I19" s="6">
        <f>IF(OR(NOT(ISNUMBER(F19)),F19=0,NOT(ISNUMBER(G19))),"",(G19-F19)/F19)</f>
        <v/>
      </c>
      <c r="J19" s="4" t="inlineStr">
        <is>
          <t>Planned/actual cost not stated in the SOW or any M365 source</t>
        </is>
      </c>
    </row>
    <row r="20">
      <c r="A20" s="4" t="inlineStr">
        <is>
          <t>WP-15</t>
        </is>
      </c>
      <c r="B20" s="4" t="inlineStr">
        <is>
          <t>User acceptance testing</t>
        </is>
      </c>
      <c r="C20" s="4" t="inlineStr">
        <is>
          <t>Titan (Strategy team)</t>
        </is>
      </c>
      <c r="D20" s="4" t="inlineStr">
        <is>
          <t>15-Jul-26</t>
        </is>
      </c>
      <c r="E20" s="4" t="inlineStr">
        <is>
          <t>16-Jul-26</t>
        </is>
      </c>
      <c r="F20" s="5" t="inlineStr">
        <is>
          <t>[Add planned]</t>
        </is>
      </c>
      <c r="G20" s="5" t="inlineStr">
        <is>
          <t>[Add actual]</t>
        </is>
      </c>
      <c r="H20" s="4">
        <f>IF(OR(NOT(ISNUMBER(F20)),NOT(ISNUMBER(G20))),"",G20-F20)</f>
        <v/>
      </c>
      <c r="I20" s="6">
        <f>IF(OR(NOT(ISNUMBER(F20)),F20=0,NOT(ISNUMBER(G20))),"",(G20-F20)/F20)</f>
        <v/>
      </c>
      <c r="J20" s="4" t="inlineStr">
        <is>
          <t>Planned/actual cost not stated in the SOW or any M365 source</t>
        </is>
      </c>
    </row>
    <row r="21">
      <c r="A21" s="4" t="inlineStr">
        <is>
          <t>WP-16</t>
        </is>
      </c>
      <c r="B21" s="4" t="inlineStr">
        <is>
          <t>Handover and knowledge transfer</t>
        </is>
      </c>
      <c r="C21" s="4" t="inlineStr">
        <is>
          <t>Microsoft (delivery team)</t>
        </is>
      </c>
      <c r="D21" s="4" t="inlineStr">
        <is>
          <t>17-Jul-26</t>
        </is>
      </c>
      <c r="E21" s="4" t="inlineStr">
        <is>
          <t>17-Jul-26</t>
        </is>
      </c>
      <c r="F21" s="5" t="inlineStr">
        <is>
          <t>[Add planned]</t>
        </is>
      </c>
      <c r="G21" s="5" t="inlineStr">
        <is>
          <t>[Add actual]</t>
        </is>
      </c>
      <c r="H21" s="4">
        <f>IF(OR(NOT(ISNUMBER(F21)),NOT(ISNUMBER(G21))),"",G21-F21)</f>
        <v/>
      </c>
      <c r="I21" s="6">
        <f>IF(OR(NOT(ISNUMBER(F21)),F21=0,NOT(ISNUMBER(G21))),"",(G21-F21)/F21)</f>
        <v/>
      </c>
      <c r="J21" s="4" t="inlineStr">
        <is>
          <t>Planned/actual cost not stated in the SOW or any M365 source</t>
        </is>
      </c>
    </row>
    <row r="22">
      <c r="A22" s="4" t="inlineStr">
        <is>
          <t>WP-17</t>
        </is>
      </c>
      <c r="B22" s="4" t="inlineStr">
        <is>
          <t>Close-out deck, handover docs &amp; close-out meeting</t>
        </is>
      </c>
      <c r="C22" s="4" t="inlineStr">
        <is>
          <t>Microsoft + Titan</t>
        </is>
      </c>
      <c r="D22" s="4" t="inlineStr">
        <is>
          <t>20-Jul-26</t>
        </is>
      </c>
      <c r="E22" s="4" t="inlineStr">
        <is>
          <t>20-Jul-26</t>
        </is>
      </c>
      <c r="F22" s="5" t="inlineStr">
        <is>
          <t>[Add planned]</t>
        </is>
      </c>
      <c r="G22" s="5" t="inlineStr">
        <is>
          <t>[Add actual]</t>
        </is>
      </c>
      <c r="H22" s="4">
        <f>IF(OR(NOT(ISNUMBER(F22)),NOT(ISNUMBER(G22))),"",G22-F22)</f>
        <v/>
      </c>
      <c r="I22" s="6">
        <f>IF(OR(NOT(ISNUMBER(F22)),F22=0,NOT(ISNUMBER(G22))),"",(G22-F22)/F22)</f>
        <v/>
      </c>
      <c r="J22" s="4" t="inlineStr">
        <is>
          <t>Planned/actual cost not stated in the SOW or any M365 source</t>
        </is>
      </c>
    </row>
    <row r="23">
      <c r="B23" s="7" t="inlineStr">
        <is>
          <t>TOTAL</t>
        </is>
      </c>
      <c r="F23" s="7">
        <f>SUM(F6:F22)</f>
        <v/>
      </c>
      <c r="G23" s="7">
        <f>SUM(G6:G22)</f>
        <v/>
      </c>
      <c r="H23" s="7">
        <f>SUM(H6:H22)</f>
        <v/>
      </c>
      <c r="I23" s="7">
        <f>IF(F23=0,"",H23/F23)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86" customWidth="1" min="3" max="3"/>
  </cols>
  <sheetData>
    <row r="1">
      <c r="A1" s="1" t="inlineStr">
        <is>
          <t>Variance Summary</t>
        </is>
      </c>
    </row>
    <row r="3">
      <c r="A3" s="8" t="inlineStr">
        <is>
          <t>Measure</t>
        </is>
      </c>
      <c r="B3" s="8" t="inlineStr">
        <is>
          <t>Value</t>
        </is>
      </c>
    </row>
    <row r="4">
      <c r="A4" t="inlineStr">
        <is>
          <t>Total planned</t>
        </is>
      </c>
      <c r="B4">
        <f>'Line Items'!F23</f>
        <v/>
      </c>
    </row>
    <row r="5">
      <c r="A5" t="inlineStr">
        <is>
          <t>Total actual</t>
        </is>
      </c>
      <c r="B5">
        <f>'Line Items'!G23</f>
        <v/>
      </c>
    </row>
    <row r="6">
      <c r="A6" t="inlineStr">
        <is>
          <t>Total variance (actual - planned)</t>
        </is>
      </c>
      <c r="B6">
        <f>'Line Items'!H23</f>
        <v/>
      </c>
    </row>
    <row r="7">
      <c r="A7" t="inlineStr">
        <is>
          <t>Variance %</t>
        </is>
      </c>
      <c r="B7" s="9">
        <f>'Line Items'!I23</f>
        <v/>
      </c>
    </row>
    <row r="8">
      <c r="A8" t="inlineStr">
        <is>
          <t>Line items in scope</t>
        </is>
      </c>
      <c r="B8" t="n">
        <v>17</v>
      </c>
    </row>
    <row r="9">
      <c r="A9" t="inlineStr">
        <is>
          <t>Items over plan</t>
        </is>
      </c>
      <c r="B9">
        <f>COUNTIF('Line Items'!H6:H22,"&gt;0")</f>
        <v/>
      </c>
    </row>
    <row r="10">
      <c r="A10" t="inlineStr">
        <is>
          <t>Items under plan</t>
        </is>
      </c>
      <c r="B10">
        <f>COUNTIF('Line Items'!H6:H22,"&lt;0")</f>
        <v/>
      </c>
    </row>
    <row r="11">
      <c r="A11" t="inlineStr">
        <is>
          <t>Items with no cost data yet</t>
        </is>
      </c>
      <c r="B11">
        <f>COUNTIF('Line Items'!F6:F22,"[Add planned]")</f>
        <v/>
      </c>
    </row>
    <row r="14">
      <c r="A14" s="7" t="inlineStr">
        <is>
          <t>External benchmarks (context for variance interpretation)</t>
        </is>
      </c>
    </row>
    <row r="15">
      <c r="A15" s="8" t="inlineStr">
        <is>
          <t>Benchmark</t>
        </is>
      </c>
      <c r="B15" s="8" t="inlineStr">
        <is>
          <t>Value</t>
        </is>
      </c>
      <c r="C15" s="8" t="inlineStr">
        <is>
          <t>Source</t>
        </is>
      </c>
    </row>
    <row r="16">
      <c r="A16" s="10" t="inlineStr">
        <is>
          <t>US CPI, all items, 12 months ending July 2026</t>
        </is>
      </c>
      <c r="B16" s="10" t="inlineStr">
        <is>
          <t>+3.4%</t>
        </is>
      </c>
      <c r="C16" s="10" t="inlineStr">
        <is>
          <t>U.S. Bureau of Labor Statistics, CPI News Release 2026 M07 — https://www.bls.gov/news.release/archives/cpi_08122026.htm</t>
        </is>
      </c>
    </row>
    <row r="17">
      <c r="A17" s="10" t="inlineStr">
        <is>
          <t>US CPI, all items less food &amp; energy (core), same period</t>
        </is>
      </c>
      <c r="B17" s="10" t="inlineStr">
        <is>
          <t>+2.5%</t>
        </is>
      </c>
      <c r="C17" s="10" t="inlineStr">
        <is>
          <t>U.S. Bureau of Labor Statistics, CPI News Release 2026 M07 — https://www.bls.gov/news.release/archives/cpi_08122026.htm</t>
        </is>
      </c>
    </row>
    <row r="18">
      <c r="A18" s="10" t="inlineStr">
        <is>
          <t>Producer Price Index, July 2026 (supplier-side price pressure)</t>
        </is>
      </c>
      <c r="B18" s="10" t="inlineStr">
        <is>
          <t>See source</t>
        </is>
      </c>
      <c r="C18" s="10" t="inlineStr">
        <is>
          <t>U.S. Bureau of Labor Statistics, Producer Price Indexes July 2026 — https://www.bls.gov/news.release/pdf/ppi.pdf</t>
        </is>
      </c>
    </row>
    <row r="19">
      <c r="A19" s="10" t="inlineStr">
        <is>
          <t>CPI: professional services, US city average (series CUSR0000SEMC)</t>
        </is>
      </c>
      <c r="B19" s="10" t="inlineStr">
        <is>
          <t>See source</t>
        </is>
      </c>
      <c r="C19" s="10" t="inlineStr">
        <is>
          <t>Federal Reserve Bank of St. Louis (FRED) — https://fred.stlouisfed.org/series/CUSR0000SEMC</t>
        </is>
      </c>
    </row>
    <row r="20">
      <c r="A20" s="10" t="inlineStr">
        <is>
          <t>Public procurement inflation modelling guidance, 2026 draft rules</t>
        </is>
      </c>
      <c r="B20" s="10" t="inlineStr">
        <is>
          <t>Qualitative</t>
        </is>
      </c>
      <c r="C20" s="10" t="inlineStr">
        <is>
          <t>Inflation.live — https://inflation.live/public-procurement-draft-inflation-impacts-2026</t>
        </is>
      </c>
    </row>
    <row r="21">
      <c r="A21" s="10" t="inlineStr">
        <is>
          <t>2026 US Government contracting benchmark study</t>
        </is>
      </c>
      <c r="B21" s="10" t="inlineStr">
        <is>
          <t>Qualitative</t>
        </is>
      </c>
      <c r="C21" s="10" t="inlineStr">
        <is>
          <t>National Contract Management Association — https://ncmahq.org/Web/Shared_Content/Events/Event_display.aspx?EventKey=EL52719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  <col width="66" customWidth="1" min="3" max="3"/>
  </cols>
  <sheetData>
    <row r="1">
      <c r="A1" s="1" t="inlineStr">
        <is>
          <t>Sources</t>
        </is>
      </c>
    </row>
    <row r="3">
      <c r="A3" s="8" t="inlineStr">
        <is>
          <t>Source type</t>
        </is>
      </c>
      <c r="B3" s="8" t="inlineStr">
        <is>
          <t>Source</t>
        </is>
      </c>
      <c r="C3" s="8" t="inlineStr">
        <is>
          <t>What it contributed</t>
        </is>
      </c>
    </row>
    <row r="4">
      <c r="A4" s="10" t="inlineStr">
        <is>
          <t>M365 email</t>
        </is>
      </c>
      <c r="B4" s="10" t="inlineStr">
        <is>
          <t>Searched for budget, cost, invoice, approval, PO, forecast and spend terms</t>
        </is>
      </c>
      <c r="C4" s="10" t="inlineStr">
        <is>
          <t>No budget, invoice or approval messages found</t>
        </is>
      </c>
    </row>
    <row r="5">
      <c r="A5" s="10" t="inlineStr">
        <is>
          <t>M365 Teams chats</t>
        </is>
      </c>
      <c r="B5" s="10" t="inlineStr">
        <is>
          <t>Same search terms across chats and channels</t>
        </is>
      </c>
      <c r="C5" s="10" t="inlineStr">
        <is>
          <t>Only incidental uses of the word 'budget' in unrelated conversations — no spend items</t>
        </is>
      </c>
    </row>
    <row r="6">
      <c r="A6" s="10" t="inlineStr">
        <is>
          <t>M365 calendar</t>
        </is>
      </c>
      <c r="B6" s="10" t="inlineStr">
        <is>
          <t>Searched for budget/finance/approval meetings</t>
        </is>
      </c>
      <c r="C6" s="10" t="inlineStr">
        <is>
          <t>No matching meetings found</t>
        </is>
      </c>
    </row>
    <row r="7">
      <c r="A7" s="10" t="inlineStr">
        <is>
          <t>M365 files</t>
        </is>
      </c>
      <c r="B7" s="10" t="inlineStr">
        <is>
          <t>T.I.G.RE.S SOW v1.7 (SharePoint &gt; AIAC &gt; Evidences &gt; TITAN)</t>
        </is>
      </c>
      <c r="C7" s="10" t="inlineStr">
        <is>
          <t>Provided the work packages, owners and planned dates used as line items; contains no monetary amounts</t>
        </is>
      </c>
    </row>
    <row r="8">
      <c r="A8" s="10" t="inlineStr">
        <is>
          <t>M365 files</t>
        </is>
      </c>
      <c r="B8" s="10" t="inlineStr">
        <is>
          <t>Supply Chain Risk Tracker - Sep 2026 (OneDrive)</t>
        </is>
      </c>
      <c r="C8" s="10" t="inlineStr">
        <is>
          <t>Risk tracker, not a budget workbook — no planned/actual spend lines</t>
        </is>
      </c>
    </row>
    <row r="9">
      <c r="A9" s="10" t="inlineStr">
        <is>
          <t>Web</t>
        </is>
      </c>
      <c r="B9" s="10" t="inlineStr">
        <is>
          <t>BLS, FRED, NCMA, Inflation.live</t>
        </is>
      </c>
      <c r="C9" s="10" t="inlineStr">
        <is>
          <t>External inflation and procurement benchmarks — see Variance Summary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ece1660-89e4-4efe-8613-f619625afc8d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750472-B099-4EBB-88BA-61B1D50440A2}"/>
</file>

<file path=customXml/itemProps2.xml><?xml version="1.0" encoding="utf-8"?>
<ds:datastoreItem xmlns:ds="http://schemas.openxmlformats.org/officeDocument/2006/customXml" ds:itemID="{30834976-F82C-4D58-B278-0D3EEB78A6D3}"/>
</file>

<file path=customXml/itemProps3.xml><?xml version="1.0" encoding="utf-8"?>
<ds:datastoreItem xmlns:ds="http://schemas.openxmlformats.org/officeDocument/2006/customXml" ds:itemID="{AED0916A-F0C9-42B9-97A7-0517F2C3AF72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>
  <Application>Microsoft 365 Copilot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2026-09-03T15:00:32Z</dcterms:created>
  <dcterms:modified xsi:type="dcterms:W3CDTF">2026-09-03T15:00:32Z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0x01010042410C10365B41458A488A2E06A7CDDA</vt:lpwstr>
  </property>
</Properties>
</file>