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  <Override PartName="/docMetadata/LabelInfo.xml" ContentType="application/vnd.ms-office.classificationlabel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Relationship Id="rId4" Type="http://schemas.openxmlformats.org/officeDocument/2006/relationships/custom-properties" Target="docProps/custom.xml" /><Relationship Id="rId5" Type="http://schemas.microsoft.com/office/2020/02/relationships/classificationlabels" Target="docMetadata/LabelInfo.xml" 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ME" sheetId="1" state="visible" r:id="rId1"/>
    <sheet xmlns:r="http://schemas.openxmlformats.org/officeDocument/2006/relationships" name="Line Items" sheetId="2" state="visible" r:id="rId2"/>
    <sheet xmlns:r="http://schemas.openxmlformats.org/officeDocument/2006/relationships" name="Variance Summary" sheetId="3" state="visible" r:id="rId3"/>
    <sheet xmlns:r="http://schemas.openxmlformats.org/officeDocument/2006/relationships" name="External Benchmarks" sheetId="4" state="visible" r:id="rId4"/>
    <sheet xmlns:r="http://schemas.openxmlformats.org/officeDocument/2006/relationships" name="Source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7">
    <font>
      <name val="Calibri"/>
      <family val="2"/>
      <color theme="1"/>
      <sz val="11"/>
      <scheme val="minor"/>
    </font>
    <font>
      <b val="1"/>
      <color rgb="001F4E79"/>
      <sz val="14"/>
    </font>
    <font>
      <b val="1"/>
      <sz val="11"/>
    </font>
    <font>
      <b val="1"/>
      <color rgb="00C00000"/>
    </font>
    <font>
      <i val="1"/>
      <color rgb="00606060"/>
      <sz val="9"/>
    </font>
    <font>
      <b val="1"/>
      <color rgb="00FFFFFF"/>
      <sz val="11"/>
    </font>
    <font>
      <b val="1"/>
    </font>
  </fonts>
  <fills count="4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DDEBF7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1" fillId="0" borderId="0" pivotButton="0" quotePrefix="0" xfId="0"/>
    <xf numFmtId="0" fontId="4" fillId="0" borderId="0" applyAlignment="1" pivotButton="0" quotePrefix="0" xfId="0">
      <alignment wrapText="1"/>
    </xf>
    <xf numFmtId="0" fontId="5" fillId="2" borderId="1" applyAlignment="1" pivotButton="0" quotePrefix="0" xfId="0">
      <alignment vertical="center" wrapText="1"/>
    </xf>
    <xf numFmtId="0" fontId="4" fillId="0" borderId="1" pivotButton="0" quotePrefix="0" xfId="0"/>
    <xf numFmtId="4" fontId="0" fillId="0" borderId="1" pivotButton="0" quotePrefix="0" xfId="0"/>
    <xf numFmtId="164" fontId="0" fillId="0" borderId="1" pivotButton="0" quotePrefix="0" xfId="0"/>
    <xf numFmtId="0" fontId="6" fillId="3" borderId="1" pivotButton="0" quotePrefix="0" xfId="0"/>
    <xf numFmtId="4" fontId="6" fillId="3" borderId="1" pivotButton="0" quotePrefix="0" xfId="0"/>
    <xf numFmtId="164" fontId="6" fillId="3" borderId="1" pivotButton="0" quotePrefix="0" xfId="0"/>
    <xf numFmtId="0" fontId="4" fillId="0" borderId="0" pivotButton="0" quotePrefix="0" xfId="0"/>
    <xf numFmtId="0" fontId="6" fillId="0" borderId="1" pivotButton="0" quotePrefix="0" xfId="0"/>
    <xf numFmtId="0" fontId="0" fillId="0" borderId="1" pivotButton="0" quotePrefix="0" xfId="0"/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/xl/worksheets/sheet3.xml"/><Relationship Id="rId7" Type="http://schemas.openxmlformats.org/officeDocument/2006/relationships/theme" Target="theme/theme1.xml"/><Relationship Id="rId2" Type="http://schemas.openxmlformats.org/officeDocument/2006/relationships/worksheet" Target="/xl/worksheets/sheet2.xml"/><Relationship Id="rId1" Type="http://schemas.openxmlformats.org/officeDocument/2006/relationships/worksheet" Target="/xl/worksheets/sheet1.xml"/><Relationship Id="rId6" Type="http://schemas.openxmlformats.org/officeDocument/2006/relationships/styles" Target="styles.xml"/><Relationship Id="rId5" Type="http://schemas.openxmlformats.org/officeDocument/2006/relationships/worksheet" Target="/xl/worksheets/sheet5.xml"/><Relationship Id="rId10" Type="http://schemas.openxmlformats.org/officeDocument/2006/relationships/customXml" Target="../customXml/item3.xml"/><Relationship Id="rId4" Type="http://schemas.openxmlformats.org/officeDocument/2006/relationships/worksheet" Target="/xl/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1"/>
  <sheetViews>
    <sheetView workbookViewId="0">
      <selection activeCell="A1" sqref="A1"/>
    </sheetView>
  </sheetViews>
  <sheetFormatPr baseColWidth="8" defaultRowHeight="15"/>
  <cols>
    <col width="118" customWidth="1" min="1" max="1"/>
  </cols>
  <sheetData>
    <row r="1">
      <c r="A1" s="1" t="inlineStr">
        <is>
          <t>Budget &amp; Spend Review — FY2026 Q3 (1 Jul – 30 Sep 2026)</t>
        </is>
      </c>
    </row>
    <row r="2">
      <c r="A2" s="2" t="inlineStr">
        <is>
          <t>Prepared for Bojan Buhac, How2Demos · 3 September 2026</t>
        </is>
      </c>
    </row>
    <row r="3">
      <c r="A3" s="2" t="inlineStr"/>
    </row>
    <row r="4">
      <c r="A4" s="3" t="inlineStr">
        <is>
          <t>SOURCE COVERAGE — READ FIRST</t>
        </is>
      </c>
    </row>
    <row r="5">
      <c r="A5" s="2" t="inlineStr">
        <is>
          <t>Primary source: Microsoft 365 Work IQ — Outlook mail, Teams chat and channel messages, calendar and SharePoint/OneDrive files.</t>
        </is>
      </c>
    </row>
    <row r="6">
      <c r="A6" s="2" t="inlineStr">
        <is>
          <t>Searches run on 3 Sep 2026 across email, Teams, calendar and files for: budget, cost, invoice, approval, spend, procurement, funding.</t>
        </is>
      </c>
    </row>
    <row r="7">
      <c r="A7" s="2" t="inlineStr"/>
    </row>
    <row r="8">
      <c r="A8" s="4" t="inlineStr">
        <is>
          <t>RESULT: no budget, invoice, purchase-order or spend-approval records were found in the tenant for FY2026 Q3.</t>
        </is>
      </c>
    </row>
    <row r="9">
      <c r="A9" s="2" t="inlineStr">
        <is>
          <t xml:space="preserve">  · Email — the only spend-related mail is automated Microsoft 365 group-membership notices (GRP-Cowork-*-Spending-Policy groups, Jul–Aug 2026). These are licence/usage policy groups, not financial transactions.</t>
        </is>
      </c>
    </row>
    <row r="10">
      <c r="A10" s="2" t="inlineStr">
        <is>
          <t xml:space="preserve">  · Teams — 'budget' matches are incidental conversation (event planning, phone deals, football commentary, training content). No cost, invoice or approval threads.</t>
        </is>
      </c>
    </row>
    <row r="11">
      <c r="A11" s="2" t="inlineStr">
        <is>
          <t xml:space="preserve">  · Calendar — no budget review, finance or approval meetings in the period.</t>
        </is>
      </c>
    </row>
    <row r="12">
      <c r="A12" s="2" t="inlineStr">
        <is>
          <t xml:space="preserve">  · Files — no budget workbook, cost plan or invoice register exists. Procurement wording appears only in solution-design documents (Pillar2-Zava-S2P-Business_Process_Mapping.docx, Pillar3-Zava-S2P-Technology_and_Data.docx), which describe an intended source-to-pay process rather than actual spend.</t>
        </is>
      </c>
    </row>
    <row r="13">
      <c r="A13" s="2" t="inlineStr"/>
    </row>
    <row r="14">
      <c r="A14" s="3" t="inlineStr">
        <is>
          <t>WHAT THIS WORKBOOK THEREFORE CONTAINS</t>
        </is>
      </c>
    </row>
    <row r="15">
      <c r="A15" s="2" t="inlineStr">
        <is>
          <t>'Line Items' is delivered as a ready-to-populate register with the requested columns and live variance formulas. Every value cell is a marked placeholder — no figure has been invented. Fill planned and actual and the variance, variance % and totals calculate automatically.</t>
        </is>
      </c>
    </row>
    <row r="16">
      <c r="A16" s="2" t="inlineStr">
        <is>
          <t>'Variance Summary' totals the register and will remain zero until real figures are entered.</t>
        </is>
      </c>
    </row>
    <row r="17">
      <c r="A17" s="2" t="inlineStr">
        <is>
          <t>'External Benchmarks' carries the public-sector inflation and procurement cost benchmarks from web research, each with its published source and URL, for use as escalation assumptions.</t>
        </is>
      </c>
    </row>
    <row r="18">
      <c r="A18" s="2" t="inlineStr">
        <is>
          <t>'Sources' lists every source consulted, internal and external.</t>
        </is>
      </c>
    </row>
    <row r="19">
      <c r="A19" s="2" t="inlineStr"/>
    </row>
    <row r="20">
      <c r="A20" s="3" t="inlineStr">
        <is>
          <t>TO COMPLETE THIS REVIEW</t>
        </is>
      </c>
    </row>
    <row r="21">
      <c r="A21" s="2" t="inlineStr">
        <is>
          <t>Point the review at the finance system of record (ERP/AP ledger, procurement portal or the finance team's budget workbook), or share the budget file and invoice approvals directly — the register will then populate against real data.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2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4" customWidth="1" min="1" max="1"/>
    <col width="20" customWidth="1" min="2" max="2"/>
    <col width="18" customWidth="1" min="3" max="3"/>
    <col width="15" customWidth="1" min="4" max="4"/>
    <col width="15" customWidth="1" min="5" max="5"/>
    <col width="15" customWidth="1" min="6" max="6"/>
    <col width="12" customWidth="1" min="7" max="7"/>
    <col width="52" customWidth="1" min="8" max="8"/>
  </cols>
  <sheetData>
    <row r="1">
      <c r="A1" s="5" t="inlineStr">
        <is>
          <t>Line-Item Register — FY2026 Q3 (1 Jul – 30 Sep 2026)</t>
        </is>
      </c>
    </row>
    <row r="2" ht="30" customHeight="1">
      <c r="A2" s="6" t="inlineStr">
        <is>
          <t>No line items were recoverable from email, Teams, calendar or files. Rows below are an empty template — replace the placeholder text with real values; variance columns are formulas.</t>
        </is>
      </c>
    </row>
    <row r="4" ht="28" customHeight="1">
      <c r="A4" s="7" t="inlineStr">
        <is>
          <t>Item</t>
        </is>
      </c>
      <c r="B4" s="7" t="inlineStr">
        <is>
          <t>Owner</t>
        </is>
      </c>
      <c r="C4" s="7" t="inlineStr">
        <is>
          <t>Category</t>
        </is>
      </c>
      <c r="D4" s="7" t="inlineStr">
        <is>
          <t>Planned (CAD)</t>
        </is>
      </c>
      <c r="E4" s="7" t="inlineStr">
        <is>
          <t>Actual (CAD)</t>
        </is>
      </c>
      <c r="F4" s="7" t="inlineStr">
        <is>
          <t>Variance (CAD)</t>
        </is>
      </c>
      <c r="G4" s="7" t="inlineStr">
        <is>
          <t>Variance %</t>
        </is>
      </c>
      <c r="H4" s="7" t="inlineStr">
        <is>
          <t>Comment</t>
        </is>
      </c>
    </row>
    <row r="5">
      <c r="A5" s="8" t="inlineStr">
        <is>
          <t>[Add line item]</t>
        </is>
      </c>
      <c r="B5" s="8" t="inlineStr">
        <is>
          <t>[Add owner]</t>
        </is>
      </c>
      <c r="C5" s="8" t="inlineStr">
        <is>
          <t>[Add category]</t>
        </is>
      </c>
      <c r="D5" s="9" t="n"/>
      <c r="E5" s="9" t="n"/>
      <c r="F5" s="9">
        <f>IF(COUNT(D5:E5)=2,E5-D5,"")</f>
        <v/>
      </c>
      <c r="G5" s="10">
        <f>IF(AND(ISNUMBER(D5),D5&lt;&gt;0,ISNUMBER(E5)),(E5-D5)/D5,"")</f>
        <v/>
      </c>
      <c r="H5" s="8" t="inlineStr">
        <is>
          <t>[Add comment]</t>
        </is>
      </c>
    </row>
    <row r="6">
      <c r="A6" s="8" t="inlineStr">
        <is>
          <t>[Add line item]</t>
        </is>
      </c>
      <c r="B6" s="8" t="inlineStr">
        <is>
          <t>[Add owner]</t>
        </is>
      </c>
      <c r="C6" s="8" t="inlineStr">
        <is>
          <t>[Add category]</t>
        </is>
      </c>
      <c r="D6" s="9" t="n"/>
      <c r="E6" s="9" t="n"/>
      <c r="F6" s="9">
        <f>IF(COUNT(D6:E6)=2,E6-D6,"")</f>
        <v/>
      </c>
      <c r="G6" s="10">
        <f>IF(AND(ISNUMBER(D6),D6&lt;&gt;0,ISNUMBER(E6)),(E6-D6)/D6,"")</f>
        <v/>
      </c>
      <c r="H6" s="8" t="inlineStr">
        <is>
          <t>[Add comment]</t>
        </is>
      </c>
    </row>
    <row r="7">
      <c r="A7" s="8" t="inlineStr">
        <is>
          <t>[Add line item]</t>
        </is>
      </c>
      <c r="B7" s="8" t="inlineStr">
        <is>
          <t>[Add owner]</t>
        </is>
      </c>
      <c r="C7" s="8" t="inlineStr">
        <is>
          <t>[Add category]</t>
        </is>
      </c>
      <c r="D7" s="9" t="n"/>
      <c r="E7" s="9" t="n"/>
      <c r="F7" s="9">
        <f>IF(COUNT(D7:E7)=2,E7-D7,"")</f>
        <v/>
      </c>
      <c r="G7" s="10">
        <f>IF(AND(ISNUMBER(D7),D7&lt;&gt;0,ISNUMBER(E7)),(E7-D7)/D7,"")</f>
        <v/>
      </c>
      <c r="H7" s="8" t="inlineStr">
        <is>
          <t>[Add comment]</t>
        </is>
      </c>
    </row>
    <row r="8">
      <c r="A8" s="8" t="inlineStr">
        <is>
          <t>[Add line item]</t>
        </is>
      </c>
      <c r="B8" s="8" t="inlineStr">
        <is>
          <t>[Add owner]</t>
        </is>
      </c>
      <c r="C8" s="8" t="inlineStr">
        <is>
          <t>[Add category]</t>
        </is>
      </c>
      <c r="D8" s="9" t="n"/>
      <c r="E8" s="9" t="n"/>
      <c r="F8" s="9">
        <f>IF(COUNT(D8:E8)=2,E8-D8,"")</f>
        <v/>
      </c>
      <c r="G8" s="10">
        <f>IF(AND(ISNUMBER(D8),D8&lt;&gt;0,ISNUMBER(E8)),(E8-D8)/D8,"")</f>
        <v/>
      </c>
      <c r="H8" s="8" t="inlineStr">
        <is>
          <t>[Add comment]</t>
        </is>
      </c>
    </row>
    <row r="9">
      <c r="A9" s="8" t="inlineStr">
        <is>
          <t>[Add line item]</t>
        </is>
      </c>
      <c r="B9" s="8" t="inlineStr">
        <is>
          <t>[Add owner]</t>
        </is>
      </c>
      <c r="C9" s="8" t="inlineStr">
        <is>
          <t>[Add category]</t>
        </is>
      </c>
      <c r="D9" s="9" t="n"/>
      <c r="E9" s="9" t="n"/>
      <c r="F9" s="9">
        <f>IF(COUNT(D9:E9)=2,E9-D9,"")</f>
        <v/>
      </c>
      <c r="G9" s="10">
        <f>IF(AND(ISNUMBER(D9),D9&lt;&gt;0,ISNUMBER(E9)),(E9-D9)/D9,"")</f>
        <v/>
      </c>
      <c r="H9" s="8" t="inlineStr">
        <is>
          <t>[Add comment]</t>
        </is>
      </c>
    </row>
    <row r="10">
      <c r="A10" s="8" t="inlineStr">
        <is>
          <t>[Add line item]</t>
        </is>
      </c>
      <c r="B10" s="8" t="inlineStr">
        <is>
          <t>[Add owner]</t>
        </is>
      </c>
      <c r="C10" s="8" t="inlineStr">
        <is>
          <t>[Add category]</t>
        </is>
      </c>
      <c r="D10" s="9" t="n"/>
      <c r="E10" s="9" t="n"/>
      <c r="F10" s="9">
        <f>IF(COUNT(D10:E10)=2,E10-D10,"")</f>
        <v/>
      </c>
      <c r="G10" s="10">
        <f>IF(AND(ISNUMBER(D10),D10&lt;&gt;0,ISNUMBER(E10)),(E10-D10)/D10,"")</f>
        <v/>
      </c>
      <c r="H10" s="8" t="inlineStr">
        <is>
          <t>[Add comment]</t>
        </is>
      </c>
    </row>
    <row r="11">
      <c r="A11" s="8" t="inlineStr">
        <is>
          <t>[Add line item]</t>
        </is>
      </c>
      <c r="B11" s="8" t="inlineStr">
        <is>
          <t>[Add owner]</t>
        </is>
      </c>
      <c r="C11" s="8" t="inlineStr">
        <is>
          <t>[Add category]</t>
        </is>
      </c>
      <c r="D11" s="9" t="n"/>
      <c r="E11" s="9" t="n"/>
      <c r="F11" s="9">
        <f>IF(COUNT(D11:E11)=2,E11-D11,"")</f>
        <v/>
      </c>
      <c r="G11" s="10">
        <f>IF(AND(ISNUMBER(D11),D11&lt;&gt;0,ISNUMBER(E11)),(E11-D11)/D11,"")</f>
        <v/>
      </c>
      <c r="H11" s="8" t="inlineStr">
        <is>
          <t>[Add comment]</t>
        </is>
      </c>
    </row>
    <row r="12">
      <c r="A12" s="8" t="inlineStr">
        <is>
          <t>[Add line item]</t>
        </is>
      </c>
      <c r="B12" s="8" t="inlineStr">
        <is>
          <t>[Add owner]</t>
        </is>
      </c>
      <c r="C12" s="8" t="inlineStr">
        <is>
          <t>[Add category]</t>
        </is>
      </c>
      <c r="D12" s="9" t="n"/>
      <c r="E12" s="9" t="n"/>
      <c r="F12" s="9">
        <f>IF(COUNT(D12:E12)=2,E12-D12,"")</f>
        <v/>
      </c>
      <c r="G12" s="10">
        <f>IF(AND(ISNUMBER(D12),D12&lt;&gt;0,ISNUMBER(E12)),(E12-D12)/D12,"")</f>
        <v/>
      </c>
      <c r="H12" s="8" t="inlineStr">
        <is>
          <t>[Add comment]</t>
        </is>
      </c>
    </row>
    <row r="13">
      <c r="A13" s="8" t="inlineStr">
        <is>
          <t>[Add line item]</t>
        </is>
      </c>
      <c r="B13" s="8" t="inlineStr">
        <is>
          <t>[Add owner]</t>
        </is>
      </c>
      <c r="C13" s="8" t="inlineStr">
        <is>
          <t>[Add category]</t>
        </is>
      </c>
      <c r="D13" s="9" t="n"/>
      <c r="E13" s="9" t="n"/>
      <c r="F13" s="9">
        <f>IF(COUNT(D13:E13)=2,E13-D13,"")</f>
        <v/>
      </c>
      <c r="G13" s="10">
        <f>IF(AND(ISNUMBER(D13),D13&lt;&gt;0,ISNUMBER(E13)),(E13-D13)/D13,"")</f>
        <v/>
      </c>
      <c r="H13" s="8" t="inlineStr">
        <is>
          <t>[Add comment]</t>
        </is>
      </c>
    </row>
    <row r="14">
      <c r="A14" s="8" t="inlineStr">
        <is>
          <t>[Add line item]</t>
        </is>
      </c>
      <c r="B14" s="8" t="inlineStr">
        <is>
          <t>[Add owner]</t>
        </is>
      </c>
      <c r="C14" s="8" t="inlineStr">
        <is>
          <t>[Add category]</t>
        </is>
      </c>
      <c r="D14" s="9" t="n"/>
      <c r="E14" s="9" t="n"/>
      <c r="F14" s="9">
        <f>IF(COUNT(D14:E14)=2,E14-D14,"")</f>
        <v/>
      </c>
      <c r="G14" s="10">
        <f>IF(AND(ISNUMBER(D14),D14&lt;&gt;0,ISNUMBER(E14)),(E14-D14)/D14,"")</f>
        <v/>
      </c>
      <c r="H14" s="8" t="inlineStr">
        <is>
          <t>[Add comment]</t>
        </is>
      </c>
    </row>
    <row r="15">
      <c r="A15" s="8" t="inlineStr">
        <is>
          <t>[Add line item]</t>
        </is>
      </c>
      <c r="B15" s="8" t="inlineStr">
        <is>
          <t>[Add owner]</t>
        </is>
      </c>
      <c r="C15" s="8" t="inlineStr">
        <is>
          <t>[Add category]</t>
        </is>
      </c>
      <c r="D15" s="9" t="n"/>
      <c r="E15" s="9" t="n"/>
      <c r="F15" s="9">
        <f>IF(COUNT(D15:E15)=2,E15-D15,"")</f>
        <v/>
      </c>
      <c r="G15" s="10">
        <f>IF(AND(ISNUMBER(D15),D15&lt;&gt;0,ISNUMBER(E15)),(E15-D15)/D15,"")</f>
        <v/>
      </c>
      <c r="H15" s="8" t="inlineStr">
        <is>
          <t>[Add comment]</t>
        </is>
      </c>
    </row>
    <row r="16">
      <c r="A16" s="8" t="inlineStr">
        <is>
          <t>[Add line item]</t>
        </is>
      </c>
      <c r="B16" s="8" t="inlineStr">
        <is>
          <t>[Add owner]</t>
        </is>
      </c>
      <c r="C16" s="8" t="inlineStr">
        <is>
          <t>[Add category]</t>
        </is>
      </c>
      <c r="D16" s="9" t="n"/>
      <c r="E16" s="9" t="n"/>
      <c r="F16" s="9">
        <f>IF(COUNT(D16:E16)=2,E16-D16,"")</f>
        <v/>
      </c>
      <c r="G16" s="10">
        <f>IF(AND(ISNUMBER(D16),D16&lt;&gt;0,ISNUMBER(E16)),(E16-D16)/D16,"")</f>
        <v/>
      </c>
      <c r="H16" s="8" t="inlineStr">
        <is>
          <t>[Add comment]</t>
        </is>
      </c>
    </row>
    <row r="17">
      <c r="A17" s="8" t="inlineStr">
        <is>
          <t>[Add line item]</t>
        </is>
      </c>
      <c r="B17" s="8" t="inlineStr">
        <is>
          <t>[Add owner]</t>
        </is>
      </c>
      <c r="C17" s="8" t="inlineStr">
        <is>
          <t>[Add category]</t>
        </is>
      </c>
      <c r="D17" s="9" t="n"/>
      <c r="E17" s="9" t="n"/>
      <c r="F17" s="9">
        <f>IF(COUNT(D17:E17)=2,E17-D17,"")</f>
        <v/>
      </c>
      <c r="G17" s="10">
        <f>IF(AND(ISNUMBER(D17),D17&lt;&gt;0,ISNUMBER(E17)),(E17-D17)/D17,"")</f>
        <v/>
      </c>
      <c r="H17" s="8" t="inlineStr">
        <is>
          <t>[Add comment]</t>
        </is>
      </c>
    </row>
    <row r="18">
      <c r="A18" s="8" t="inlineStr">
        <is>
          <t>[Add line item]</t>
        </is>
      </c>
      <c r="B18" s="8" t="inlineStr">
        <is>
          <t>[Add owner]</t>
        </is>
      </c>
      <c r="C18" s="8" t="inlineStr">
        <is>
          <t>[Add category]</t>
        </is>
      </c>
      <c r="D18" s="9" t="n"/>
      <c r="E18" s="9" t="n"/>
      <c r="F18" s="9">
        <f>IF(COUNT(D18:E18)=2,E18-D18,"")</f>
        <v/>
      </c>
      <c r="G18" s="10">
        <f>IF(AND(ISNUMBER(D18),D18&lt;&gt;0,ISNUMBER(E18)),(E18-D18)/D18,"")</f>
        <v/>
      </c>
      <c r="H18" s="8" t="inlineStr">
        <is>
          <t>[Add comment]</t>
        </is>
      </c>
    </row>
    <row r="19">
      <c r="A19" s="8" t="inlineStr">
        <is>
          <t>[Add line item]</t>
        </is>
      </c>
      <c r="B19" s="8" t="inlineStr">
        <is>
          <t>[Add owner]</t>
        </is>
      </c>
      <c r="C19" s="8" t="inlineStr">
        <is>
          <t>[Add category]</t>
        </is>
      </c>
      <c r="D19" s="9" t="n"/>
      <c r="E19" s="9" t="n"/>
      <c r="F19" s="9">
        <f>IF(COUNT(D19:E19)=2,E19-D19,"")</f>
        <v/>
      </c>
      <c r="G19" s="10">
        <f>IF(AND(ISNUMBER(D19),D19&lt;&gt;0,ISNUMBER(E19)),(E19-D19)/D19,"")</f>
        <v/>
      </c>
      <c r="H19" s="8" t="inlineStr">
        <is>
          <t>[Add comment]</t>
        </is>
      </c>
    </row>
    <row r="20">
      <c r="A20" s="11" t="inlineStr">
        <is>
          <t>TOTAL</t>
        </is>
      </c>
      <c r="B20" s="11" t="n"/>
      <c r="C20" s="11" t="n"/>
      <c r="D20" s="12">
        <f>SUM(D5:D19)</f>
        <v/>
      </c>
      <c r="E20" s="12">
        <f>SUM(E5:E19)</f>
        <v/>
      </c>
      <c r="F20" s="12">
        <f>E20-D20</f>
        <v/>
      </c>
      <c r="G20" s="13">
        <f>IF(D20=0,"",(E20-D20)/D20)</f>
        <v/>
      </c>
      <c r="H20" s="11" t="n"/>
    </row>
  </sheetData>
  <mergeCells count="1">
    <mergeCell ref="A2:H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40" customWidth="1" min="1" max="1"/>
    <col width="20" customWidth="1" min="2" max="2"/>
    <col width="60" customWidth="1" min="3" max="3"/>
  </cols>
  <sheetData>
    <row r="1">
      <c r="A1" s="5" t="inlineStr">
        <is>
          <t>Variance Summary — FY2026 Q3</t>
        </is>
      </c>
    </row>
    <row r="2">
      <c r="A2" s="14" t="inlineStr">
        <is>
          <t>All totals reference the Line Items register and stay at zero until it is populated.</t>
        </is>
      </c>
    </row>
    <row r="4" ht="28" customHeight="1">
      <c r="A4" s="7" t="inlineStr">
        <is>
          <t>Measure</t>
        </is>
      </c>
      <c r="B4" s="7" t="inlineStr">
        <is>
          <t>Value</t>
        </is>
      </c>
      <c r="C4" s="7" t="inlineStr">
        <is>
          <t>Basis</t>
        </is>
      </c>
    </row>
    <row r="5">
      <c r="A5" s="15" t="inlineStr">
        <is>
          <t>Total planned (CAD)</t>
        </is>
      </c>
      <c r="B5" s="9">
        <f>'Line Items'!D20</f>
        <v/>
      </c>
      <c r="C5" s="16" t="inlineStr">
        <is>
          <t>Sum of Planned, Line Items rows 5–19</t>
        </is>
      </c>
    </row>
    <row r="6">
      <c r="A6" s="15" t="inlineStr">
        <is>
          <t>Total actual (CAD)</t>
        </is>
      </c>
      <c r="B6" s="9">
        <f>'Line Items'!E20</f>
        <v/>
      </c>
      <c r="C6" s="16" t="inlineStr">
        <is>
          <t>Sum of Actual, Line Items rows 5–19</t>
        </is>
      </c>
    </row>
    <row r="7">
      <c r="A7" s="15" t="inlineStr">
        <is>
          <t>Total variance (CAD)</t>
        </is>
      </c>
      <c r="B7" s="9">
        <f>'Line Items'!F20</f>
        <v/>
      </c>
      <c r="C7" s="16" t="inlineStr">
        <is>
          <t>Actual less Planned</t>
        </is>
      </c>
    </row>
    <row r="8">
      <c r="A8" s="15" t="inlineStr">
        <is>
          <t>Total variance (%)</t>
        </is>
      </c>
      <c r="B8" s="10">
        <f>IF(B5=0,"",B7/B5)</f>
        <v/>
      </c>
      <c r="C8" s="16" t="inlineStr">
        <is>
          <t>Total variance over total planned</t>
        </is>
      </c>
    </row>
    <row r="9">
      <c r="A9" s="15" t="inlineStr">
        <is>
          <t>Line items over budget</t>
        </is>
      </c>
      <c r="B9" s="16">
        <f>COUNTIF('Line Items'!F5:F19,"&gt;0")</f>
        <v/>
      </c>
      <c r="C9" s="16" t="inlineStr">
        <is>
          <t>Count of rows with actual above planned</t>
        </is>
      </c>
    </row>
    <row r="10">
      <c r="A10" s="15" t="inlineStr">
        <is>
          <t>Line items under budget</t>
        </is>
      </c>
      <c r="B10" s="16">
        <f>COUNTIF('Line Items'!F5:F19,"&lt;0")</f>
        <v/>
      </c>
      <c r="C10" s="16" t="inlineStr">
        <is>
          <t>Count of rows with actual below planned</t>
        </is>
      </c>
    </row>
    <row r="11">
      <c r="A11" s="15" t="inlineStr">
        <is>
          <t>Line items captured</t>
        </is>
      </c>
      <c r="B11" s="16">
        <f>COUNT('Line Items'!D5:D19)</f>
        <v/>
      </c>
      <c r="C11" s="16" t="inlineStr">
        <is>
          <t>Rows with a planned figure entered</t>
        </is>
      </c>
    </row>
    <row r="14">
      <c r="A14" s="6" t="inlineStr">
        <is>
          <t>Escalation guidance: where a planned figure was set before 2026, test it against the benchmarks on 'External Benchmarks' before treating an overrun as a control failure — general and construction price growth in 2026 is materially above 2%.</t>
        </is>
      </c>
    </row>
    <row r="15"/>
    <row r="16"/>
  </sheetData>
  <mergeCells count="1">
    <mergeCell ref="A14:C16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1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16" customWidth="1" min="3" max="3"/>
    <col width="34" customWidth="1" min="4" max="4"/>
    <col width="62" customWidth="1" min="5" max="5"/>
  </cols>
  <sheetData>
    <row r="1">
      <c r="A1" s="5" t="inlineStr">
        <is>
          <t>External Benchmarks — public-sector inflation and procurement cost (web research, 3 Sep 2026)</t>
        </is>
      </c>
    </row>
    <row r="2">
      <c r="A2" s="14" t="inlineStr">
        <is>
          <t>External context only. These are published third-party figures, not How2Demos data, and are not used to derive any value in this workbook.</t>
        </is>
      </c>
    </row>
    <row r="4" ht="28" customHeight="1">
      <c r="A4" s="7" t="inlineStr">
        <is>
          <t>Benchmark</t>
        </is>
      </c>
      <c r="B4" s="7" t="inlineStr">
        <is>
          <t>Figure</t>
        </is>
      </c>
      <c r="C4" s="7" t="inlineStr">
        <is>
          <t>Period</t>
        </is>
      </c>
      <c r="D4" s="7" t="inlineStr">
        <is>
          <t>Publisher</t>
        </is>
      </c>
      <c r="E4" s="7" t="inlineStr">
        <is>
          <t>Source URL</t>
        </is>
      </c>
    </row>
    <row r="5" ht="42" customHeight="1">
      <c r="A5" s="17" t="inlineStr">
        <is>
          <t>Consumer Price Index, all urban consumers — 12-month change</t>
        </is>
      </c>
      <c r="B5" s="17" t="inlineStr">
        <is>
          <t>3.4% (NSA); +0.1% in the month (SA)</t>
        </is>
      </c>
      <c r="C5" s="17" t="inlineStr">
        <is>
          <t>July 2026</t>
        </is>
      </c>
      <c r="D5" s="17" t="inlineStr">
        <is>
          <t>U.S. Bureau of Labor Statistics</t>
        </is>
      </c>
      <c r="E5" s="17" t="inlineStr">
        <is>
          <t>https://www.bls.gov/cpi/</t>
        </is>
      </c>
    </row>
    <row r="6" ht="42" customHeight="1">
      <c r="A6" s="17" t="inlineStr">
        <is>
          <t>Nonresidential construction cost — quarterly and annual change</t>
        </is>
      </c>
      <c r="B6" s="17" t="inlineStr">
        <is>
          <t>+1.7% in the quarter; +6.8% year over year</t>
        </is>
      </c>
      <c r="C6" s="17" t="inlineStr">
        <is>
          <t>Q1 2026</t>
        </is>
      </c>
      <c r="D6" s="17" t="inlineStr">
        <is>
          <t>Mortenson Construction Cost Index</t>
        </is>
      </c>
      <c r="E6" s="17" t="inlineStr">
        <is>
          <t>https://www.mortenson.com/news-insights/construction-cost-index-q1-2026</t>
        </is>
      </c>
    </row>
    <row r="7" ht="42" customHeight="1">
      <c r="A7" s="17" t="inlineStr">
        <is>
          <t>Construction cost escalation — rate of increase stabilizing; CPI +2.4% annual, lowest since Q2 2025</t>
        </is>
      </c>
      <c r="B7" s="17" t="inlineStr">
        <is>
          <t>+2.4% annual CPI reading cited alongside the index</t>
        </is>
      </c>
      <c r="C7" s="17" t="inlineStr">
        <is>
          <t>Q1 2026</t>
        </is>
      </c>
      <c r="D7" s="17" t="inlineStr">
        <is>
          <t>Rider Levett Bucknall, Quarterly Construction Report</t>
        </is>
      </c>
      <c r="E7" s="17" t="inlineStr">
        <is>
          <t>https://www.rlb.com/wp-content/uploads/sites/4/2026/03/Q1-2026-QCR.pdf</t>
        </is>
      </c>
    </row>
    <row r="8" ht="42" customHeight="1">
      <c r="A8" s="17" t="inlineStr">
        <is>
          <t>Public infrastructure construction cost inflation estimate for budgeting</t>
        </is>
      </c>
      <c r="B8" s="17" t="inlineStr">
        <is>
          <t>Annual estimate published for public infrastructure and facilities programmes</t>
        </is>
      </c>
      <c r="C8" s="17" t="inlineStr">
        <is>
          <t>2026</t>
        </is>
      </c>
      <c r="D8" s="17" t="inlineStr">
        <is>
          <t>City and County of San Francisco (AICCIE)</t>
        </is>
      </c>
      <c r="E8" s="17" t="inlineStr">
        <is>
          <t>https://onesanfrancisco.org/sites/default/files/2025-11/Agenda%20Item%206%20-%202026%20AICCIE%20Presentation%20Dec%202025.pdf</t>
        </is>
      </c>
    </row>
    <row r="9" ht="42" customHeight="1">
      <c r="A9" s="17" t="inlineStr">
        <is>
          <t>Producer Price Index — new nonresidential building construction (WPU801)</t>
        </is>
      </c>
      <c r="B9" s="17" t="inlineStr">
        <is>
          <t>Official commodity index series, monthly to Jul 2026</t>
        </is>
      </c>
      <c r="C9" s="17" t="inlineStr">
        <is>
          <t>to Jul 2026</t>
        </is>
      </c>
      <c r="D9" s="17" t="inlineStr">
        <is>
          <t>Federal Reserve Bank of St. Louis (FRED) / BLS</t>
        </is>
      </c>
      <c r="E9" s="17" t="inlineStr">
        <is>
          <t>https://fred.stlouisfed.org/series/WPU801</t>
        </is>
      </c>
    </row>
    <row r="10" ht="42" customHeight="1">
      <c r="A10" s="17" t="inlineStr">
        <is>
          <t>ENR construction cost indexes — standard sector benchmark</t>
        </is>
      </c>
      <c r="B10" s="17" t="inlineStr">
        <is>
          <t>Monthly benchmark release for construction cost trends</t>
        </is>
      </c>
      <c r="C10" s="17" t="inlineStr">
        <is>
          <t>July 2026</t>
        </is>
      </c>
      <c r="D10" s="17" t="inlineStr">
        <is>
          <t>Engineering News-Record (ENR), as reported</t>
        </is>
      </c>
      <c r="E10" s="17" t="inlineStr">
        <is>
          <t>https://constructionchampionspodcast.com/signals/enr-cost-indexes-benchmark-data-for-july-2026-revealed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56" customWidth="1" min="1" max="1"/>
    <col width="20" customWidth="1" min="2" max="2"/>
    <col width="72" customWidth="1" min="3" max="3"/>
  </cols>
  <sheetData>
    <row r="1">
      <c r="A1" s="5" t="inlineStr">
        <is>
          <t>Sources consulted</t>
        </is>
      </c>
    </row>
    <row r="3" ht="28" customHeight="1">
      <c r="A3" s="7" t="inlineStr">
        <is>
          <t>Source</t>
        </is>
      </c>
      <c r="B3" s="7" t="inlineStr">
        <is>
          <t>Type</t>
        </is>
      </c>
      <c r="C3" s="7" t="inlineStr">
        <is>
          <t>What it contributed</t>
        </is>
      </c>
    </row>
    <row r="4" ht="34" customHeight="1">
      <c r="A4" s="17" t="inlineStr">
        <is>
          <t>Outlook mail — tenant-wide search for budget, cost, invoice, approval, spend, procurement, funding</t>
        </is>
      </c>
      <c r="B4" s="17" t="inlineStr">
        <is>
          <t>M365 — email</t>
        </is>
      </c>
      <c r="C4" s="17" t="inlineStr">
        <is>
          <t>No financial records. Only automated GRP-Cowork-*-Spending-Policy group-membership notices, Jul–Aug 2026.</t>
        </is>
      </c>
    </row>
    <row r="5" ht="34" customHeight="1">
      <c r="A5" s="17" t="inlineStr">
        <is>
          <t>Teams chats and channels — same search terms</t>
        </is>
      </c>
      <c r="B5" s="17" t="inlineStr">
        <is>
          <t>M365 — Teams</t>
        </is>
      </c>
      <c r="C5" s="17" t="inlineStr">
        <is>
          <t>No cost, invoice or approval threads. 'Budget' matches were incidental conversation.</t>
        </is>
      </c>
    </row>
    <row r="6" ht="34" customHeight="1">
      <c r="A6" s="17" t="inlineStr">
        <is>
          <t>Calendar — budget/finance/approval meeting search</t>
        </is>
      </c>
      <c r="B6" s="17" t="inlineStr">
        <is>
          <t>M365 — calendar</t>
        </is>
      </c>
      <c r="C6" s="17" t="inlineStr">
        <is>
          <t>No budget review or finance meetings in FY2026 Q3.</t>
        </is>
      </c>
    </row>
    <row r="7" ht="34" customHeight="1">
      <c r="A7" s="17" t="inlineStr">
        <is>
          <t>SharePoint and OneDrive file search</t>
        </is>
      </c>
      <c r="B7" s="17" t="inlineStr">
        <is>
          <t>M365 — files</t>
        </is>
      </c>
      <c r="C7" s="17" t="inlineStr">
        <is>
          <t>No budget workbook, cost plan or invoice register.</t>
        </is>
      </c>
    </row>
    <row r="8" ht="34" customHeight="1">
      <c r="A8" s="17" t="inlineStr">
        <is>
          <t>Pillar2-Zava-S2P-Business_Process_Mapping.docx</t>
        </is>
      </c>
      <c r="B8" s="17" t="inlineStr">
        <is>
          <t>M365 — file</t>
        </is>
      </c>
      <c r="C8" s="17" t="inlineStr">
        <is>
          <t>Describes an intended source-to-pay process (PO creation, budget/GL coding, AP controls) — design intent, not actual spend.</t>
        </is>
      </c>
    </row>
    <row r="9" ht="34" customHeight="1">
      <c r="A9" s="17" t="inlineStr">
        <is>
          <t>Pillar3-Zava-S2P-Technology_and_Data.docx</t>
        </is>
      </c>
      <c r="B9" s="17" t="inlineStr">
        <is>
          <t>M365 — file</t>
        </is>
      </c>
      <c r="C9" s="17" t="inlineStr">
        <is>
          <t>References PO/invoice status capability in a planned procurement agent — not transactional data.</t>
        </is>
      </c>
    </row>
    <row r="10" ht="34" customHeight="1">
      <c r="A10" s="17" t="inlineStr">
        <is>
          <t>U.S. Bureau of Labor Statistics — Consumer Price Index</t>
        </is>
      </c>
      <c r="B10" s="17" t="inlineStr">
        <is>
          <t>Web (public)</t>
        </is>
      </c>
      <c r="C10" s="17" t="inlineStr">
        <is>
          <t>https://www.bls.gov/cpi/</t>
        </is>
      </c>
    </row>
    <row r="11" ht="34" customHeight="1">
      <c r="A11" s="17" t="inlineStr">
        <is>
          <t>Mortenson Construction Cost Index, Q1 2026</t>
        </is>
      </c>
      <c r="B11" s="17" t="inlineStr">
        <is>
          <t>Web (public)</t>
        </is>
      </c>
      <c r="C11" s="17" t="inlineStr">
        <is>
          <t>https://www.mortenson.com/news-insights/construction-cost-index-q1-2026</t>
        </is>
      </c>
    </row>
    <row r="12" ht="34" customHeight="1">
      <c r="A12" s="17" t="inlineStr">
        <is>
          <t>Rider Levett Bucknall Quarterly Construction Report, Q1 2026</t>
        </is>
      </c>
      <c r="B12" s="17" t="inlineStr">
        <is>
          <t>Web (public)</t>
        </is>
      </c>
      <c r="C12" s="17" t="inlineStr">
        <is>
          <t>https://www.rlb.com/wp-content/uploads/sites/4/2026/03/Q1-2026-QCR.pdf</t>
        </is>
      </c>
    </row>
    <row r="13" ht="34" customHeight="1">
      <c r="A13" s="17" t="inlineStr">
        <is>
          <t>City and County of San Francisco — 2026 Annual Infrastructure Construction Cost Inflation Estimate</t>
        </is>
      </c>
      <c r="B13" s="17" t="inlineStr">
        <is>
          <t>Web (public)</t>
        </is>
      </c>
      <c r="C13" s="17" t="inlineStr">
        <is>
          <t>https://onesanfrancisco.org/sites/default/files/2025-11/Agenda%20Item%206%20-%202026%20AICCIE%20Presentation%20Dec%202025.pdf</t>
        </is>
      </c>
    </row>
    <row r="14" ht="34" customHeight="1">
      <c r="A14" s="17" t="inlineStr">
        <is>
          <t>FRED / BLS — PPI new nonresidential building construction (WPU801)</t>
        </is>
      </c>
      <c r="B14" s="17" t="inlineStr">
        <is>
          <t>Web (public)</t>
        </is>
      </c>
      <c r="C14" s="17" t="inlineStr">
        <is>
          <t>https://fred.stlouisfed.org/series/WPU801</t>
        </is>
      </c>
    </row>
    <row r="15" ht="34" customHeight="1">
      <c r="A15" s="17" t="inlineStr">
        <is>
          <t>ENR cost indexes, July 2026 release (as reported)</t>
        </is>
      </c>
      <c r="B15" s="17" t="inlineStr">
        <is>
          <t>Web (public)</t>
        </is>
      </c>
      <c r="C15" s="17" t="inlineStr">
        <is>
          <t>https://constructionchampionspodcast.com/signals/enr-cost-indexes-benchmark-data-for-july-2026-revealed</t>
        </is>
      </c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2410C10365B41458A488A2E06A7CDDA" ma:contentTypeVersion="16" ma:contentTypeDescription="Create a new document." ma:contentTypeScope="" ma:versionID="8fc8c9c986ff763fb0d30ebcc45645fb">
  <xsd:schema xmlns:xsd="http://www.w3.org/2001/XMLSchema" xmlns:xs="http://www.w3.org/2001/XMLSchema" xmlns:p="http://schemas.microsoft.com/office/2006/metadata/properties" xmlns:ns1="http://schemas.microsoft.com/sharepoint/v3" xmlns:ns2="debf2d1a-3119-443f-9311-2f3fb0fd7de8" xmlns:ns3="9ece1660-89e4-4efe-8613-f619625afc8d" targetNamespace="http://schemas.microsoft.com/office/2006/metadata/properties" ma:root="true" ma:fieldsID="8a6a739d9051ad82eb6b3b4cb1429ef8" ns1:_="" ns2:_="" ns3:_="">
    <xsd:import namespace="http://schemas.microsoft.com/sharepoint/v3"/>
    <xsd:import namespace="debf2d1a-3119-443f-9311-2f3fb0fd7de8"/>
    <xsd:import namespace="9ece1660-89e4-4efe-8613-f619625afc8d"/>
    <xsd:element name="properties">
      <xsd:complexType>
        <xsd:sequence>
          <xsd:element name="documentManagement">
            <xsd:complexType>
              <xsd:all>
                <xsd:element ref="ns2:MediaServiceBillingMetadata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  <xsd:element ref="ns2:HasDigitalSignature" minOccurs="0"/>
                <xsd:element ref="ns2:DigitalSignatureProvider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2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3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bf2d1a-3119-443f-9311-2f3fb0fd7de8" elementFormDefault="qualified">
    <xsd:import namespace="http://schemas.microsoft.com/office/2006/documentManagement/types"/>
    <xsd:import namespace="http://schemas.microsoft.com/office/infopath/2007/PartnerControls"/>
    <xsd:element name="MediaServiceBillingMetadata" ma:index="8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HasDigitalSignature" ma:index="14" nillable="true" ma:displayName="Signed electronically" ma:internalName="HasDigitalSignature" ma:readOnly="true">
      <xsd:simpleType>
        <xsd:restriction base="dms:Boolean"/>
      </xsd:simpleType>
    </xsd:element>
    <xsd:element name="DigitalSignatureProvider" ma:index="15" nillable="true" ma:displayName="Signature provider" ma:internalName="DigitalSignatureProvider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e385fb40-52d4-4fae-9c5b-3e8ff8a5878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ce1660-89e4-4efe-8613-f619625afc8d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ff42c6ae-3fbc-4b15-b29b-26f803fb8319}" ma:internalName="TaxCatchAll" ma:showField="CatchAllData" ma:web="9ece1660-89e4-4efe-8613-f619625afc8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9ece1660-89e4-4efe-8613-f619625afc8d" xsi:nil="true"/>
    <_ip_UnifiedCompliancePolicyProperties xmlns="http://schemas.microsoft.com/sharepoint/v3" xsi:nil="true"/>
    <lcf76f155ced4ddcb4097134ff3c332f xmlns="debf2d1a-3119-443f-9311-2f3fb0fd7de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D240B1F-872E-434F-9924-5CA0B1334FD1}"/>
</file>

<file path=customXml/itemProps2.xml><?xml version="1.0" encoding="utf-8"?>
<ds:datastoreItem xmlns:ds="http://schemas.openxmlformats.org/officeDocument/2006/customXml" ds:itemID="{20B37DBA-42C1-49AB-8821-A0E352891912}"/>
</file>

<file path=customXml/itemProps3.xml><?xml version="1.0" encoding="utf-8"?>
<ds:datastoreItem xmlns:ds="http://schemas.openxmlformats.org/officeDocument/2006/customXml" ds:itemID="{05875D1D-B8D8-42D2-830C-D60370C275B4}"/>
</file>

<file path=docMetadata/LabelInfo.xml><?xml version="1.0" encoding="utf-8"?>
<clbl:labelList xmlns:clbl="http://schemas.microsoft.com/office/2020/mipLabelMetadata">
  <clbl:label id="{87867195-f2b8-4ac2-b0b6-6bb73cb33afc}" enabled="1" method="Privileged" siteId="{72f988bf-86f1-41af-91ab-2d7cd011db47}" removed="0"/>
</clbl:labelList>
</file>

<file path=docProps/app.xml><?xml version="1.0" encoding="utf-8"?>
<Properties xmlns="http://schemas.openxmlformats.org/officeDocument/2006/extended-properties">
  <Application>Microsoft 365 Copilot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2026-09-03T15:13:46Z</dcterms:created>
  <dcterms:modified xsi:type="dcterms:W3CDTF">2026-09-03T15:13:46Z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0x01010042410C10365B41458A488A2E06A7CDDA</vt:lpwstr>
  </property>
  <property fmtid="{D5CDD505-2E9C-101B-9397-08002B2CF9AE}" pid="3" name="MediaServiceImageTags">
    <vt:lpwstr/>
  </property>
</Properties>
</file>