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357" documentId="11_C23301F23D4D8F0E97E819E7E0BCBE8359B1E8BC" xr6:coauthVersionLast="47" xr6:coauthVersionMax="47" xr10:uidLastSave="{951103A3-FA0B-4751-90A6-3A7D920E1487}"/>
  <bookViews>
    <workbookView xWindow="0" yWindow="0" windowWidth="0" windowHeight="0" xr2:uid="{00000000-000D-0000-FFFF-FFFF00000000}"/>
  </bookViews>
  <sheets>
    <sheet name="README" sheetId="1" r:id="rId1"/>
    <sheet name="Line Items" sheetId="2" r:id="rId2"/>
    <sheet name="Variance Summary" sheetId="3" r:id="rId3"/>
    <sheet name="Benchmark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/>
  <c r="E7" i="3"/>
  <c r="D7" i="3"/>
  <c r="C7" i="3"/>
  <c r="B7" i="3"/>
  <c r="E6" i="3"/>
  <c r="E5" i="3"/>
  <c r="E4" i="3"/>
  <c r="E3" i="3"/>
  <c r="D6" i="3"/>
  <c r="D5" i="3"/>
  <c r="D4" i="3"/>
  <c r="D3" i="3"/>
  <c r="C6" i="3"/>
  <c r="B6" i="3"/>
  <c r="C5" i="3"/>
  <c r="B5" i="3"/>
  <c r="C4" i="3"/>
  <c r="B4" i="3"/>
  <c r="C3" i="3"/>
  <c r="B3" i="3"/>
  <c r="E8" i="2"/>
  <c r="D8" i="2"/>
  <c r="C8" i="2"/>
  <c r="E7" i="2"/>
  <c r="E6" i="2"/>
  <c r="E5" i="2"/>
  <c r="E4" i="2"/>
  <c r="E3" i="2"/>
</calcChain>
</file>

<file path=xl/sharedStrings.xml><?xml version="1.0" encoding="utf-8"?>
<sst xmlns="http://schemas.openxmlformats.org/spreadsheetml/2006/main" count="117" uniqueCount="109">
  <si>
    <t>Budget &amp; Spend Review — FY2026 Q3 (1 Jul – 30 Sep 2026)</t>
  </si>
  <si>
    <t>Item</t>
  </si>
  <si>
    <t>Detail</t>
  </si>
  <si>
    <t>Prepared for</t>
  </si>
  <si>
    <t>Bojan Buhac, How2Demos — External Consultant, Toronto</t>
  </si>
  <si>
    <t>Prepared on</t>
  </si>
  <si>
    <t>Fiscal period reviewed</t>
  </si>
  <si>
    <t>FY2026 Q3 — 1 July to 30 September 2026 (calendar quarter in progress)</t>
  </si>
  <si>
    <t>Primary source</t>
  </si>
  <si>
    <t>Microsoft 365: Outlook mail, Teams chats and channel messages, Outlook calendar, SharePoint and OneDrive files</t>
  </si>
  <si>
    <t>External source</t>
  </si>
  <si>
    <t>Public web publications — every figure listed on the Benchmarks sheet with its publisher and link</t>
  </si>
  <si>
    <t>Coverage result</t>
  </si>
  <si>
    <t>No budget, cost or invoice record carrying a monetary amount was found in the searched Microsoft 365 content for this period</t>
  </si>
  <si>
    <t>What was found</t>
  </si>
  <si>
    <t>Five approval and governance items with no monetary value attached — each listed on the Line Items sheet with its source message</t>
  </si>
  <si>
    <t>Mail scanned</t>
  </si>
  <si>
    <t>50 most recent inbox messages received on or after 1 Jul 2026, plus keyword searches; the mail in the window is system notification traffic (Entra PIM role activations, Power Automate and Power Apps alerts, community digests)</t>
  </si>
  <si>
    <t>Teams scanned</t>
  </si>
  <si>
    <t>Keyword search on budget, cost, invoice, approval, spend and procurement across chats and channels; matches were unrelated conversation and bot feature announcements</t>
  </si>
  <si>
    <t>Calendar scanned</t>
  </si>
  <si>
    <t>1 Jul – 30 Sep 2026: no calendar events returned, so no budget or approval meetings could be reviewed</t>
  </si>
  <si>
    <t>Files scanned</t>
  </si>
  <si>
    <t>SharePoint and OneDrive search on budget, planned, actual, variance and spend tracker; no finance workbook with line-item amounts was found</t>
  </si>
  <si>
    <t>How to use this workbook</t>
  </si>
  <si>
    <t>Type your figures into the blue Planned and Actual cells on Line Items; variance, the summary and all totals recalculate automatically</t>
  </si>
  <si>
    <t>Colour legend</t>
  </si>
  <si>
    <t>Blue text = an input you can change; black text = a formula; the totals row carries the accent fill</t>
  </si>
  <si>
    <t>Sheet map</t>
  </si>
  <si>
    <t>README · Line Items · Variance Summary · Benchmarks</t>
  </si>
  <si>
    <t>Important</t>
  </si>
  <si>
    <t>Planned and Actual are deliberately left empty rather than estimated. No figure in this workbook has been inferred or filled in on your behalf.</t>
  </si>
  <si>
    <t>Line Items — FY2026 Q3 (1 Jul – 30 Sep 2026)</t>
  </si>
  <si>
    <t>Owner</t>
  </si>
  <si>
    <t>Planned ($)</t>
  </si>
  <si>
    <t>Actual ($)</t>
  </si>
  <si>
    <t>Variance ($)</t>
  </si>
  <si>
    <t>Comment</t>
  </si>
  <si>
    <t>Source</t>
  </si>
  <si>
    <t>Cowork plan change — Business Catalyst</t>
  </si>
  <si>
    <t>Bojan Buhac (requester); Lisa Taylor (approver)</t>
  </si>
  <si>
    <t>Plan request approved by manager Lisa Taylor. No plan fee, licence cost or budget line stated in either the request or the approval.</t>
  </si>
  <si>
    <t>Outlook: "New Cowork plan change" and "Plan request approved", 3 Sep 2026</t>
  </si>
  <si>
    <t>IDEA-1000 — invoice-handling agent (incubation)</t>
  </si>
  <si>
    <t>Bojan Buhac (Executive Sponsor)</t>
  </si>
  <si>
    <t>Incubation item whose purpose is handling invoices; delivery timeline 17 Apr 2026, feasibility 4–6 weeks. No budget figure given, and the record predates this quarter.</t>
  </si>
  <si>
    <t>Outlook: "Update on Your Idea: IDEA-1000 - Sample agent", 27 Mar 2026</t>
  </si>
  <si>
    <t>Power Apps access approval — AI Champions Hub</t>
  </si>
  <si>
    <t>Bojan Buhac (approver)</t>
  </si>
  <si>
    <t>Access request raised by Bharat Kumar. Approval item only — no licence or platform cost stated.</t>
  </si>
  <si>
    <t>Outlook: "Share request for Power Apps app AI Champions Hub", 1 Sep 2026</t>
  </si>
  <si>
    <t>Power Apps access approval — AI Agent Ideas v3</t>
  </si>
  <si>
    <t>Outlook: "Share request for Power Apps app AI Agent Ideas v3", 1 Sep 2026</t>
  </si>
  <si>
    <t>Procurement team membership — How2Demos Procurement</t>
  </si>
  <si>
    <t>Microsoft Teams (system notification)</t>
  </si>
  <si>
    <t>Context only: membership of the 129-member Procurement team. Predates this quarter and carries no spend.</t>
  </si>
  <si>
    <t>Outlook: "You have been added to a team in Microsoft Teams", 15 Aug 2025</t>
  </si>
  <si>
    <t>Total</t>
  </si>
  <si>
    <t>No monetary amount was recovered from the searched sources for this period, so Planned and Actual are blank rather than estimated. Enter your own figures and every total updates.</t>
  </si>
  <si>
    <t>Variance Summary — FY2026 Q3 (1 Jul – 30 Sep 2026)</t>
  </si>
  <si>
    <t>Category</t>
  </si>
  <si>
    <t>Variance (%)</t>
  </si>
  <si>
    <t>Line items included</t>
  </si>
  <si>
    <t>Software &amp; platform plans</t>
  </si>
  <si>
    <t>AI agent incubation</t>
  </si>
  <si>
    <t>IDEA-1000 — invoice-handling agent</t>
  </si>
  <si>
    <t>Application access &amp; licensing</t>
  </si>
  <si>
    <t>Both Power Apps access approvals</t>
  </si>
  <si>
    <t>Procurement &amp; organisation</t>
  </si>
  <si>
    <t>Procurement team membership</t>
  </si>
  <si>
    <t>All five line items</t>
  </si>
  <si>
    <t>Check — summary total less Line Items total (should be 0)</t>
  </si>
  <si>
    <t>Totals read 0 because no Planned or Actual amount could be sourced. They are live sums, not fixed values — fill in Line Items and this summary updates.</t>
  </si>
  <si>
    <t>External Benchmarks — public-sector inflation &amp; procurement costs</t>
  </si>
  <si>
    <t>Benchmark</t>
  </si>
  <si>
    <t>Reported value</t>
  </si>
  <si>
    <t>Period</t>
  </si>
  <si>
    <t>Publisher</t>
  </si>
  <si>
    <t>Source URL</t>
  </si>
  <si>
    <t>PCE price index inflation — official budget projection</t>
  </si>
  <si>
    <t>2.7% in 2026, down from 2.8% in 2025, as last year's tariff effects wane</t>
  </si>
  <si>
    <t>Calendar 2025–2026</t>
  </si>
  <si>
    <t>Congressional Budget Office — The Budget and Economic Outlook: 2026 to 2036</t>
  </si>
  <si>
    <t>https://www.cbo.gov/system/files/2026-02/61882-Outlook-2026.pdf</t>
  </si>
  <si>
    <t>FOMC economic projections — PCE and core PCE inflation</t>
  </si>
  <si>
    <t>Official projection table; use as the cross-check on the CBO figure above</t>
  </si>
  <si>
    <t>Released 17 June 2026</t>
  </si>
  <si>
    <t>Federal Reserve Board — Summary of Economic Projections</t>
  </si>
  <si>
    <t>https://www.federalreserve.gov/monetarypolicy/files/fomcprojtabl20260617.pdf</t>
  </si>
  <si>
    <t>Producer Price Index, final demand</t>
  </si>
  <si>
    <t>Unchanged in July, held flat as a 3.1% drop in energy prices offset gains elsewhere; construction costs provided lift</t>
  </si>
  <si>
    <t>Dodge Construction Network, reporting BLS PPI data</t>
  </si>
  <si>
    <t>https://www.construction.com/blog/july-2026-producer-price-index/</t>
  </si>
  <si>
    <t>Construction PPI and Employment Cost Index changes</t>
  </si>
  <si>
    <t>Average annual percentage change tables for construction inputs and labour</t>
  </si>
  <si>
    <t>2020 to March 2026</t>
  </si>
  <si>
    <t>Associated General Contractors of America, on BLS CPI/PPI/ECI data</t>
  </si>
  <si>
    <t>https://www.agc.org/sites/default/files/Files/Communications/PPI_Tables_2026_03.pdf</t>
  </si>
  <si>
    <t>Government IT services contract rates</t>
  </si>
  <si>
    <t>IT services rates up 8–12% over the past three years, driven by cybersecurity demand; benchmarks shift annually with inflation, labour markets and agency budgets</t>
  </si>
  <si>
    <t>2023–2026</t>
  </si>
  <si>
    <t>fed-spend.com — Federal Contract Pricing Benchmarks by NAICS Code, 2026</t>
  </si>
  <si>
    <t>https://fed-spend.com/blog/federal-contract-pricing-benchmarks-by-naics-2026</t>
  </si>
  <si>
    <t>Monetary Policy Report — inflation definitions and outlook</t>
  </si>
  <si>
    <t>Background on the PCE and core PCE measures behind the projections above</t>
  </si>
  <si>
    <t>Federal Reserve Board</t>
  </si>
  <si>
    <t>https://www.federalreserve.gov/monetarypolicy/2026-07-mpr-part3.htm</t>
  </si>
  <si>
    <t>Rows 3 and 4 are official government projections. Rows 5, 6 and 8 report or explain BLS index data. Row 7 is a commercial benchmarking publisher — treat it as indicative rather than authoritative, and verify against a quoted rate before using it in a business case.</t>
  </si>
  <si>
    <t>These benchmarks are external context only. None of them has been applied to any figure in this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</si>
</sst>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(&quot;$&quot;#,##0\);\-"/>
    <numFmt numFmtId="165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1F2A5C"/>
      <name val="Calibri"/>
    </font>
    <font>
      <b/>
      <sz val="14"/>
      <color rgb="FF1F2A5C"/>
      <name val="Calibri"/>
    </font>
    <font>
      <b/>
      <sz val="11"/>
      <color rgb="FFFFFFFF"/>
      <name val="Calibri"/>
    </font>
    <font>
      <b/>
      <sz val="11"/>
      <color rgb="FF10322F"/>
      <name val="Calibri"/>
    </font>
    <font>
      <sz val="11"/>
      <color rgb="FF0000FF"/>
      <name val="Calibri"/>
    </font>
    <font>
      <i/>
      <sz val="11"/>
      <color rgb="FF5A6478"/>
      <name val="Calibri"/>
    </font>
    <font>
      <sz val="11"/>
      <color rgb="FF008000"/>
      <name val="Calibri"/>
    </font>
    <font>
      <sz val="11"/>
      <color rgb="FF000000"/>
      <name val="Calibri"/>
    </font>
    <font>
      <sz val="11"/>
      <color rgb="FF2563EB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A5C"/>
        <bgColor indexed="64"/>
      </patternFill>
    </fill>
    <fill>
      <patternFill patternType="solid">
        <fgColor rgb="FFEEF1F8"/>
        <bgColor indexed="64"/>
      </patternFill>
    </fill>
    <fill>
      <patternFill patternType="solid">
        <fgColor rgb="FF4FD1C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D6DBE8"/>
      </top>
      <bottom/>
      <diagonal/>
    </border>
    <border>
      <left/>
      <right/>
      <top/>
      <bottom style="thin">
        <color rgb="FFD6DBE8"/>
      </bottom>
      <diagonal/>
    </border>
    <border>
      <left style="thin">
        <color rgb="FFD6DBE8"/>
      </left>
      <right/>
      <top style="thin">
        <color rgb="FFD6DBE8"/>
      </top>
      <bottom/>
      <diagonal/>
    </border>
    <border>
      <left style="thin">
        <color rgb="FFD6DBE8"/>
      </left>
      <right/>
      <top/>
      <bottom/>
      <diagonal/>
    </border>
    <border>
      <left style="thin">
        <color rgb="FFD6DBE8"/>
      </left>
      <right/>
      <top/>
      <bottom style="thin">
        <color rgb="FFD6DBE8"/>
      </bottom>
      <diagonal/>
    </border>
    <border>
      <left/>
      <right style="thin">
        <color rgb="FFD6DBE8"/>
      </right>
      <top style="thin">
        <color rgb="FFD6DBE8"/>
      </top>
      <bottom/>
      <diagonal/>
    </border>
    <border>
      <left/>
      <right style="thin">
        <color rgb="FFD6DBE8"/>
      </right>
      <top/>
      <bottom/>
      <diagonal/>
    </border>
    <border>
      <left/>
      <right style="thin">
        <color rgb="FFD6DBE8"/>
      </right>
      <top/>
      <bottom style="thin">
        <color rgb="FFD6DBE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15" fontId="1" fillId="3" borderId="7" xfId="0" applyNumberFormat="1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3" borderId="0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3" borderId="0" xfId="0" applyNumberFormat="1" applyFont="1" applyFill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0" fontId="5" fillId="4" borderId="2" xfId="0" applyFont="1" applyFill="1" applyBorder="1" applyAlignment="1">
      <alignment vertical="top" wrapText="1"/>
    </xf>
    <xf numFmtId="164" fontId="5" fillId="4" borderId="2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164" fontId="8" fillId="0" borderId="1" xfId="0" applyNumberFormat="1" applyFont="1" applyBorder="1" applyAlignment="1">
      <alignment horizontal="right" vertical="top" wrapText="1"/>
    </xf>
    <xf numFmtId="164" fontId="8" fillId="3" borderId="0" xfId="0" applyNumberFormat="1" applyFont="1" applyFill="1" applyBorder="1" applyAlignment="1">
      <alignment horizontal="right" vertical="top" wrapText="1"/>
    </xf>
    <xf numFmtId="164" fontId="8" fillId="0" borderId="0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 vertical="top" wrapText="1"/>
    </xf>
    <xf numFmtId="164" fontId="9" fillId="3" borderId="0" xfId="0" applyNumberFormat="1" applyFont="1" applyFill="1" applyBorder="1" applyAlignment="1">
      <alignment horizontal="right" vertical="top" wrapText="1"/>
    </xf>
    <xf numFmtId="164" fontId="9" fillId="0" borderId="0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165" fontId="1" fillId="3" borderId="0" xfId="0" applyNumberFormat="1" applyFont="1" applyFill="1" applyBorder="1" applyAlignment="1">
      <alignment horizontal="right" vertical="top" wrapText="1"/>
    </xf>
    <xf numFmtId="165" fontId="1" fillId="0" borderId="0" xfId="0" applyNumberFormat="1" applyFont="1" applyBorder="1" applyAlignment="1">
      <alignment horizontal="right" vertical="top" wrapText="1"/>
    </xf>
    <xf numFmtId="165" fontId="5" fillId="4" borderId="2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164" fontId="2" fillId="5" borderId="0" xfId="0" applyNumberFormat="1" applyFont="1" applyFill="1" applyAlignment="1">
      <alignment horizontal="left" vertical="top" wrapText="1"/>
    </xf>
    <xf numFmtId="17" fontId="1" fillId="0" borderId="0" xfId="0" applyNumberFormat="1" applyFont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17" fontId="1" fillId="3" borderId="2" xfId="0" applyNumberFormat="1" applyFont="1" applyFill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3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0.7109375" customWidth="1"/>
    <col min="2" max="2" width="96.7109375" customWidth="1"/>
  </cols>
  <sheetData>
    <row r="1" spans="1:2" ht="26.25" customHeight="1">
      <c r="A1" s="2" t="s">
        <v>0</v>
      </c>
      <c r="B1" s="2"/>
    </row>
    <row r="2" spans="1:2">
      <c r="A2" s="3" t="s">
        <v>1</v>
      </c>
      <c r="B2" s="3" t="s">
        <v>2</v>
      </c>
    </row>
    <row r="3" spans="1:2">
      <c r="A3" s="10" t="s">
        <v>3</v>
      </c>
      <c r="B3" s="8" t="s">
        <v>4</v>
      </c>
    </row>
    <row r="4" spans="1:2">
      <c r="A4" s="12" t="s">
        <v>5</v>
      </c>
      <c r="B4" s="13">
        <v>46268</v>
      </c>
    </row>
    <row r="5" spans="1:2">
      <c r="A5" s="11" t="s">
        <v>6</v>
      </c>
      <c r="B5" s="9" t="s">
        <v>7</v>
      </c>
    </row>
    <row r="6" spans="1:2">
      <c r="A6" s="12" t="s">
        <v>8</v>
      </c>
      <c r="B6" s="14" t="s">
        <v>9</v>
      </c>
    </row>
    <row r="7" spans="1:2">
      <c r="A7" s="11" t="s">
        <v>10</v>
      </c>
      <c r="B7" s="9" t="s">
        <v>11</v>
      </c>
    </row>
    <row r="8" spans="1:2">
      <c r="A8" s="12" t="s">
        <v>12</v>
      </c>
      <c r="B8" s="14" t="s">
        <v>13</v>
      </c>
    </row>
    <row r="9" spans="1:2">
      <c r="A9" s="11" t="s">
        <v>14</v>
      </c>
      <c r="B9" s="9" t="s">
        <v>15</v>
      </c>
    </row>
    <row r="10" spans="1:2" ht="44.25" customHeight="1">
      <c r="A10" s="12" t="s">
        <v>16</v>
      </c>
      <c r="B10" s="14" t="s">
        <v>17</v>
      </c>
    </row>
    <row r="11" spans="1:2" ht="32.25" customHeight="1">
      <c r="A11" s="11" t="s">
        <v>18</v>
      </c>
      <c r="B11" s="9" t="s">
        <v>19</v>
      </c>
    </row>
    <row r="12" spans="1:2">
      <c r="A12" s="12" t="s">
        <v>20</v>
      </c>
      <c r="B12" s="14" t="s">
        <v>21</v>
      </c>
    </row>
    <row r="13" spans="1:2">
      <c r="A13" s="11" t="s">
        <v>22</v>
      </c>
      <c r="B13" s="9" t="s">
        <v>23</v>
      </c>
    </row>
    <row r="14" spans="1:2">
      <c r="A14" s="12" t="s">
        <v>24</v>
      </c>
      <c r="B14" s="14" t="s">
        <v>25</v>
      </c>
    </row>
    <row r="15" spans="1:2">
      <c r="A15" s="11" t="s">
        <v>26</v>
      </c>
      <c r="B15" s="9" t="s">
        <v>27</v>
      </c>
    </row>
    <row r="16" spans="1:2">
      <c r="A16" s="12" t="s">
        <v>28</v>
      </c>
      <c r="B16" s="14" t="s">
        <v>29</v>
      </c>
    </row>
    <row r="17" spans="1:2" ht="32.25" customHeight="1">
      <c r="A17" s="15" t="s">
        <v>30</v>
      </c>
      <c r="B17" s="16" t="s">
        <v>31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883D4-DAD7-486D-929F-188E3C7F22B2}">
  <dimension ref="A1:G10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2.7109375" customWidth="1"/>
    <col min="2" max="2" width="32.7109375" customWidth="1"/>
    <col min="3" max="5" width="13.7109375" customWidth="1"/>
    <col min="6" max="6" width="60.7109375" customWidth="1"/>
    <col min="7" max="7" width="52.7109375" customWidth="1"/>
  </cols>
  <sheetData>
    <row r="1" spans="1:7" ht="26.25" customHeight="1">
      <c r="A1" s="2" t="s">
        <v>32</v>
      </c>
      <c r="B1" s="2"/>
      <c r="C1" s="2"/>
      <c r="D1" s="2"/>
      <c r="E1" s="2"/>
      <c r="F1" s="2"/>
      <c r="G1" s="2"/>
    </row>
    <row r="2" spans="1:7" ht="20.25" customHeight="1">
      <c r="A2" s="17" t="s">
        <v>1</v>
      </c>
      <c r="B2" s="17" t="s">
        <v>33</v>
      </c>
      <c r="C2" s="17" t="s">
        <v>34</v>
      </c>
      <c r="D2" s="17" t="s">
        <v>35</v>
      </c>
      <c r="E2" s="17" t="s">
        <v>36</v>
      </c>
      <c r="F2" s="17" t="s">
        <v>37</v>
      </c>
      <c r="G2" s="17" t="s">
        <v>38</v>
      </c>
    </row>
    <row r="3" spans="1:7" ht="45.75" customHeight="1">
      <c r="A3" s="6" t="s">
        <v>39</v>
      </c>
      <c r="B3" s="5" t="s">
        <v>40</v>
      </c>
      <c r="C3" s="23"/>
      <c r="D3" s="23"/>
      <c r="E3" s="20" t="str">
        <f>IF(COUNT(C3:D3)=0,"",D3-C3)</f>
        <v/>
      </c>
      <c r="F3" s="5" t="s">
        <v>41</v>
      </c>
      <c r="G3" s="8" t="s">
        <v>42</v>
      </c>
    </row>
    <row r="4" spans="1:7" ht="45.75" customHeight="1">
      <c r="A4" s="18" t="s">
        <v>43</v>
      </c>
      <c r="B4" s="19" t="s">
        <v>44</v>
      </c>
      <c r="C4" s="24"/>
      <c r="D4" s="24"/>
      <c r="E4" s="21" t="str">
        <f>IF(COUNT(C4:D4)=0,"",D4-C4)</f>
        <v/>
      </c>
      <c r="F4" s="19" t="s">
        <v>45</v>
      </c>
      <c r="G4" s="14" t="s">
        <v>46</v>
      </c>
    </row>
    <row r="5" spans="1:7" ht="33.75" customHeight="1">
      <c r="A5" s="7" t="s">
        <v>47</v>
      </c>
      <c r="B5" s="4" t="s">
        <v>48</v>
      </c>
      <c r="C5" s="25"/>
      <c r="D5" s="25"/>
      <c r="E5" s="22" t="str">
        <f>IF(COUNT(C5:D5)=0,"",D5-C5)</f>
        <v/>
      </c>
      <c r="F5" s="4" t="s">
        <v>49</v>
      </c>
      <c r="G5" s="9" t="s">
        <v>50</v>
      </c>
    </row>
    <row r="6" spans="1:7" ht="33.75" customHeight="1">
      <c r="A6" s="18" t="s">
        <v>51</v>
      </c>
      <c r="B6" s="19" t="s">
        <v>48</v>
      </c>
      <c r="C6" s="24"/>
      <c r="D6" s="24"/>
      <c r="E6" s="21" t="str">
        <f>IF(COUNT(C6:D6)=0,"",D6-C6)</f>
        <v/>
      </c>
      <c r="F6" s="19" t="s">
        <v>49</v>
      </c>
      <c r="G6" s="14" t="s">
        <v>52</v>
      </c>
    </row>
    <row r="7" spans="1:7" ht="33.75" customHeight="1">
      <c r="A7" s="7" t="s">
        <v>53</v>
      </c>
      <c r="B7" s="4" t="s">
        <v>54</v>
      </c>
      <c r="C7" s="25"/>
      <c r="D7" s="25"/>
      <c r="E7" s="22" t="str">
        <f>IF(COUNT(C7:D7)=0,"",D7-C7)</f>
        <v/>
      </c>
      <c r="F7" s="4" t="s">
        <v>55</v>
      </c>
      <c r="G7" s="9" t="s">
        <v>56</v>
      </c>
    </row>
    <row r="8" spans="1:7">
      <c r="A8" s="15" t="s">
        <v>57</v>
      </c>
      <c r="B8" s="26"/>
      <c r="C8" s="27">
        <f>SUM(C3:C7)</f>
        <v>0</v>
      </c>
      <c r="D8" s="27">
        <f>SUM(D3:D7)</f>
        <v>0</v>
      </c>
      <c r="E8" s="27">
        <f>SUM(E3:E7)</f>
        <v>0</v>
      </c>
      <c r="F8" s="26"/>
      <c r="G8" s="16"/>
    </row>
    <row r="9" spans="1:7">
      <c r="A9" s="1"/>
      <c r="B9" s="1"/>
      <c r="C9" s="1"/>
      <c r="D9" s="1"/>
      <c r="E9" s="1"/>
      <c r="F9" s="1"/>
      <c r="G9" s="1"/>
    </row>
    <row r="10" spans="1:7" ht="32.25" customHeight="1">
      <c r="A10" s="28" t="s">
        <v>58</v>
      </c>
      <c r="B10" s="28"/>
      <c r="C10" s="28"/>
      <c r="D10" s="28"/>
      <c r="E10" s="28"/>
      <c r="F10" s="28"/>
      <c r="G10" s="28"/>
    </row>
  </sheetData>
  <mergeCells count="2">
    <mergeCell ref="A1:G1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27D6-5C17-4E0F-9B48-A12905D98C24}">
  <dimension ref="A1:F10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2.7109375" customWidth="1"/>
    <col min="2" max="5" width="14.7109375" customWidth="1"/>
    <col min="6" max="6" width="42.7109375" customWidth="1"/>
  </cols>
  <sheetData>
    <row r="1" spans="1:6" ht="26.25" customHeight="1">
      <c r="A1" s="2" t="s">
        <v>59</v>
      </c>
      <c r="B1" s="2"/>
      <c r="C1" s="2"/>
      <c r="D1" s="2"/>
      <c r="E1" s="2"/>
      <c r="F1" s="2"/>
    </row>
    <row r="2" spans="1:6" ht="20.25" customHeight="1">
      <c r="A2" s="17" t="s">
        <v>60</v>
      </c>
      <c r="B2" s="17" t="s">
        <v>34</v>
      </c>
      <c r="C2" s="17" t="s">
        <v>35</v>
      </c>
      <c r="D2" s="17" t="s">
        <v>36</v>
      </c>
      <c r="E2" s="17" t="s">
        <v>61</v>
      </c>
      <c r="F2" s="17" t="s">
        <v>62</v>
      </c>
    </row>
    <row r="3" spans="1:6">
      <c r="A3" s="6" t="s">
        <v>63</v>
      </c>
      <c r="B3" s="29">
        <f>'Line Items'!C3</f>
        <v>0</v>
      </c>
      <c r="C3" s="29">
        <f>'Line Items'!D3</f>
        <v>0</v>
      </c>
      <c r="D3" s="32">
        <f>C3-B3</f>
        <v>0</v>
      </c>
      <c r="E3" s="35" t="str">
        <f>IF(B3=0,"",D3/B3)</f>
        <v/>
      </c>
      <c r="F3" s="8" t="s">
        <v>39</v>
      </c>
    </row>
    <row r="4" spans="1:6">
      <c r="A4" s="18" t="s">
        <v>64</v>
      </c>
      <c r="B4" s="30">
        <f>'Line Items'!C4</f>
        <v>0</v>
      </c>
      <c r="C4" s="30">
        <f>'Line Items'!D4</f>
        <v>0</v>
      </c>
      <c r="D4" s="33">
        <f>C4-B4</f>
        <v>0</v>
      </c>
      <c r="E4" s="36" t="str">
        <f>IF(B4=0,"",D4/B4)</f>
        <v/>
      </c>
      <c r="F4" s="14" t="s">
        <v>65</v>
      </c>
    </row>
    <row r="5" spans="1:6">
      <c r="A5" s="7" t="s">
        <v>66</v>
      </c>
      <c r="B5" s="31">
        <f>SUM('Line Items'!C5:C6)</f>
        <v>0</v>
      </c>
      <c r="C5" s="31">
        <f>SUM('Line Items'!D5:D6)</f>
        <v>0</v>
      </c>
      <c r="D5" s="34">
        <f>C5-B5</f>
        <v>0</v>
      </c>
      <c r="E5" s="37" t="str">
        <f>IF(B5=0,"",D5/B5)</f>
        <v/>
      </c>
      <c r="F5" s="9" t="s">
        <v>67</v>
      </c>
    </row>
    <row r="6" spans="1:6">
      <c r="A6" s="18" t="s">
        <v>68</v>
      </c>
      <c r="B6" s="30">
        <f>'Line Items'!C7</f>
        <v>0</v>
      </c>
      <c r="C6" s="30">
        <f>'Line Items'!D7</f>
        <v>0</v>
      </c>
      <c r="D6" s="33">
        <f>C6-B6</f>
        <v>0</v>
      </c>
      <c r="E6" s="36" t="str">
        <f>IF(B6=0,"",D6/B6)</f>
        <v/>
      </c>
      <c r="F6" s="14" t="s">
        <v>69</v>
      </c>
    </row>
    <row r="7" spans="1:6">
      <c r="A7" s="15" t="s">
        <v>57</v>
      </c>
      <c r="B7" s="27">
        <f>SUM(B3:B6)</f>
        <v>0</v>
      </c>
      <c r="C7" s="27">
        <f>SUM(C3:C6)</f>
        <v>0</v>
      </c>
      <c r="D7" s="27">
        <f>SUM(D3:D6)</f>
        <v>0</v>
      </c>
      <c r="E7" s="38" t="str">
        <f>IF(B7=0,"",D7/B7)</f>
        <v/>
      </c>
      <c r="F7" s="16" t="s">
        <v>70</v>
      </c>
    </row>
    <row r="8" spans="1:6">
      <c r="A8" s="1"/>
      <c r="B8" s="1"/>
      <c r="C8" s="1"/>
      <c r="D8" s="1"/>
      <c r="E8" s="1"/>
      <c r="F8" s="1"/>
    </row>
    <row r="9" spans="1:6" ht="20.25" customHeight="1">
      <c r="A9" s="39" t="s">
        <v>71</v>
      </c>
      <c r="B9" s="40">
        <f>B7-'Line Items'!C8</f>
        <v>0</v>
      </c>
      <c r="C9" s="1"/>
      <c r="D9" s="1"/>
      <c r="E9" s="1"/>
      <c r="F9" s="1"/>
    </row>
    <row r="10" spans="1:6" ht="32.25" customHeight="1">
      <c r="A10" s="28" t="s">
        <v>72</v>
      </c>
      <c r="B10" s="28"/>
      <c r="C10" s="28"/>
      <c r="D10" s="28"/>
      <c r="E10" s="28"/>
      <c r="F10" s="28"/>
    </row>
  </sheetData>
  <mergeCells count="2">
    <mergeCell ref="A1:F1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E187-220A-47A7-BA63-68A5C7E3F919}">
  <dimension ref="A1:E11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2.7109375" customWidth="1"/>
    <col min="2" max="2" width="58.7109375" customWidth="1"/>
    <col min="3" max="3" width="20.7109375" customWidth="1"/>
    <col min="4" max="4" width="46.7109375" customWidth="1"/>
    <col min="5" max="5" width="62.7109375" customWidth="1"/>
  </cols>
  <sheetData>
    <row r="1" spans="1:5" ht="26.25" customHeight="1">
      <c r="A1" s="2" t="s">
        <v>73</v>
      </c>
      <c r="B1" s="2"/>
      <c r="C1" s="2"/>
      <c r="D1" s="2"/>
      <c r="E1" s="2"/>
    </row>
    <row r="2" spans="1:5" ht="20.25" customHeight="1">
      <c r="A2" s="17" t="s">
        <v>74</v>
      </c>
      <c r="B2" s="17" t="s">
        <v>75</v>
      </c>
      <c r="C2" s="17" t="s">
        <v>76</v>
      </c>
      <c r="D2" s="17" t="s">
        <v>77</v>
      </c>
      <c r="E2" s="17" t="s">
        <v>78</v>
      </c>
    </row>
    <row r="3" spans="1:5" ht="45.75" customHeight="1">
      <c r="A3" s="6" t="s">
        <v>79</v>
      </c>
      <c r="B3" s="5" t="s">
        <v>80</v>
      </c>
      <c r="C3" s="5" t="s">
        <v>81</v>
      </c>
      <c r="D3" s="5" t="s">
        <v>82</v>
      </c>
      <c r="E3" s="45" t="s">
        <v>83</v>
      </c>
    </row>
    <row r="4" spans="1:5" ht="45.75" customHeight="1">
      <c r="A4" s="18" t="s">
        <v>84</v>
      </c>
      <c r="B4" s="19" t="s">
        <v>85</v>
      </c>
      <c r="C4" s="19" t="s">
        <v>86</v>
      </c>
      <c r="D4" s="19" t="s">
        <v>87</v>
      </c>
      <c r="E4" s="46" t="s">
        <v>88</v>
      </c>
    </row>
    <row r="5" spans="1:5" ht="60" customHeight="1">
      <c r="A5" s="7" t="s">
        <v>89</v>
      </c>
      <c r="B5" s="4" t="s">
        <v>90</v>
      </c>
      <c r="C5" s="41">
        <v>46204</v>
      </c>
      <c r="D5" s="4" t="s">
        <v>91</v>
      </c>
      <c r="E5" s="47" t="s">
        <v>92</v>
      </c>
    </row>
    <row r="6" spans="1:5" ht="45.75" customHeight="1">
      <c r="A6" s="18" t="s">
        <v>93</v>
      </c>
      <c r="B6" s="19" t="s">
        <v>94</v>
      </c>
      <c r="C6" s="19" t="s">
        <v>95</v>
      </c>
      <c r="D6" s="19" t="s">
        <v>96</v>
      </c>
      <c r="E6" s="46" t="s">
        <v>97</v>
      </c>
    </row>
    <row r="7" spans="1:5" ht="60" customHeight="1">
      <c r="A7" s="7" t="s">
        <v>98</v>
      </c>
      <c r="B7" s="4" t="s">
        <v>99</v>
      </c>
      <c r="C7" s="4" t="s">
        <v>100</v>
      </c>
      <c r="D7" s="4" t="s">
        <v>101</v>
      </c>
      <c r="E7" s="47" t="s">
        <v>102</v>
      </c>
    </row>
    <row r="8" spans="1:5" ht="45.75" customHeight="1">
      <c r="A8" s="42" t="s">
        <v>103</v>
      </c>
      <c r="B8" s="43" t="s">
        <v>104</v>
      </c>
      <c r="C8" s="44">
        <v>46204</v>
      </c>
      <c r="D8" s="43" t="s">
        <v>105</v>
      </c>
      <c r="E8" s="48" t="s">
        <v>106</v>
      </c>
    </row>
    <row r="9" spans="1:5">
      <c r="A9" s="1"/>
      <c r="B9" s="1"/>
      <c r="C9" s="1"/>
      <c r="D9" s="1"/>
      <c r="E9" s="1"/>
    </row>
    <row r="10" spans="1:5" ht="44.25" customHeight="1">
      <c r="A10" s="28" t="s">
        <v>107</v>
      </c>
      <c r="B10" s="28"/>
      <c r="C10" s="28"/>
      <c r="D10" s="28"/>
      <c r="E10" s="28"/>
    </row>
    <row r="11" spans="1:5" ht="21.75" customHeight="1">
      <c r="A11" s="28" t="s">
        <v>108</v>
      </c>
      <c r="B11" s="28"/>
      <c r="C11" s="28"/>
      <c r="D11" s="28"/>
      <c r="E11" s="28"/>
    </row>
  </sheetData>
  <mergeCells count="3">
    <mergeCell ref="A1:E1"/>
    <mergeCell ref="A10:E10"/>
    <mergeCell ref="A11:E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59A4F4-E8B7-4180-BE2F-47A97CE01EFD}"/>
</file>

<file path=customXml/itemProps2.xml><?xml version="1.0" encoding="utf-8"?>
<ds:datastoreItem xmlns:ds="http://schemas.openxmlformats.org/officeDocument/2006/customXml" ds:itemID="{DFEA3731-15AD-4B2A-BAF8-BDA7FB398F9C}"/>
</file>

<file path=customXml/itemProps3.xml><?xml version="1.0" encoding="utf-8"?>
<ds:datastoreItem xmlns:ds="http://schemas.openxmlformats.org/officeDocument/2006/customXml" ds:itemID="{A907F2DC-6ADA-42B2-9F3E-9C444820335E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2026-09-03T15:13:07Z</dcterms:created>
  <dcterms:modified xsi:type="dcterms:W3CDTF">2026-09-03T15:15:46Z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