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/>
  <mc:AlternateContent xmlns:mc="http://schemas.openxmlformats.org/markup-compatibility/2006">
    <mc:Choice Requires="x15">
      <x15ac:absPath xmlns:x15ac="http://schemas.microsoft.com/office/spreadsheetml/2010/11/ac" url="C:\Users\RigelShrimp\Documents\物理实验工程\"/>
    </mc:Choice>
  </mc:AlternateContent>
  <xr:revisionPtr revIDLastSave="0" documentId="13_ncr:1_{F104D885-3AB1-4FEC-98E6-CC5ED6DE6FD1}" xr6:coauthVersionLast="47" xr6:coauthVersionMax="47" xr10:uidLastSave="{00000000-0000-0000-0000-000000000000}"/>
  <bookViews>
    <workbookView xWindow="-110" yWindow="-110" windowWidth="25820" windowHeight="1390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3" i="1" l="1"/>
  <c r="C14" i="1"/>
  <c r="D14" i="1" s="1"/>
  <c r="C15" i="1"/>
  <c r="D15" i="1" s="1"/>
  <c r="C16" i="1"/>
  <c r="D16" i="1" s="1"/>
  <c r="C17" i="1"/>
  <c r="D17" i="1" s="1"/>
  <c r="C12" i="1"/>
  <c r="D12" i="1"/>
  <c r="E4" i="1"/>
  <c r="E5" i="1"/>
  <c r="E6" i="1"/>
  <c r="E7" i="1"/>
  <c r="E8" i="1"/>
  <c r="E3" i="1"/>
  <c r="E13" i="1"/>
  <c r="E14" i="1"/>
  <c r="E15" i="1"/>
  <c r="E16" i="1"/>
  <c r="E17" i="1"/>
  <c r="E12" i="1"/>
  <c r="J13" i="1"/>
  <c r="J14" i="1"/>
  <c r="J15" i="1"/>
  <c r="J16" i="1"/>
  <c r="J17" i="1"/>
  <c r="J12" i="1"/>
  <c r="B13" i="1"/>
  <c r="B14" i="1"/>
  <c r="B15" i="1"/>
  <c r="B16" i="1"/>
  <c r="B17" i="1"/>
  <c r="B12" i="1"/>
  <c r="D13" i="1" l="1"/>
</calcChain>
</file>

<file path=xl/sharedStrings.xml><?xml version="1.0" encoding="utf-8"?>
<sst xmlns="http://schemas.openxmlformats.org/spreadsheetml/2006/main" count="20" uniqueCount="17">
  <si>
    <t>1.热机数据</t>
    <phoneticPr fontId="4" type="noConversion"/>
  </si>
  <si>
    <t>次数</t>
    <phoneticPr fontId="4" type="noConversion"/>
  </si>
  <si>
    <t>R(Ω)</t>
    <phoneticPr fontId="4" type="noConversion"/>
  </si>
  <si>
    <t>TH(k)</t>
    <phoneticPr fontId="4" type="noConversion"/>
  </si>
  <si>
    <t>Tc(K)</t>
    <phoneticPr fontId="4" type="noConversion"/>
  </si>
  <si>
    <t>ΔT(K)</t>
    <phoneticPr fontId="4" type="noConversion"/>
  </si>
  <si>
    <t>UH(V)</t>
    <phoneticPr fontId="4" type="noConversion"/>
  </si>
  <si>
    <t>IH(A)</t>
    <phoneticPr fontId="4" type="noConversion"/>
  </si>
  <si>
    <t>Uw(V)</t>
    <phoneticPr fontId="4" type="noConversion"/>
  </si>
  <si>
    <t>2.计算值</t>
    <phoneticPr fontId="4" type="noConversion"/>
  </si>
  <si>
    <t>PH(W)</t>
    <phoneticPr fontId="4" type="noConversion"/>
  </si>
  <si>
    <t>Pw(W)</t>
    <phoneticPr fontId="4" type="noConversion"/>
  </si>
  <si>
    <t>e_actual</t>
    <phoneticPr fontId="4" type="noConversion"/>
  </si>
  <si>
    <t>e_carnot</t>
    <phoneticPr fontId="4" type="noConversion"/>
  </si>
  <si>
    <t>内阻数据</t>
    <phoneticPr fontId="4" type="noConversion"/>
  </si>
  <si>
    <t>Us(V)</t>
    <phoneticPr fontId="4" type="noConversion"/>
  </si>
  <si>
    <t>r(Ω）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</si>
</sst>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9"/>
      <name val="等线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</fills>
  <borders count="1">
    <border>
      <left/>
      <right/>
      <top/>
      <bottom/>
      <diagonal/>
    </border>
  </borders>
  <cellStyleXfs count="4">
    <xf numFmtId="0" fontId="0" fillId="0" borderId="0"/>
    <xf numFmtId="0" fontId="1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</cellStyleXfs>
  <cellXfs count="4">
    <xf numFmtId="0" fontId="0" fillId="0" borderId="0" xfId="0"/>
    <xf numFmtId="0" fontId="3" fillId="4" borderId="0" xfId="3" applyAlignment="1"/>
    <xf numFmtId="0" fontId="1" fillId="2" borderId="0" xfId="1" applyAlignment="1"/>
    <xf numFmtId="0" fontId="2" fillId="3" borderId="0" xfId="2" applyAlignment="1"/>
  </cellXfs>
  <cellStyles count="4">
    <cellStyle name="差" xfId="2" builtinId="27"/>
    <cellStyle name="常规" xfId="0" builtinId="0"/>
    <cellStyle name="好" xfId="1" builtinId="26"/>
    <cellStyle name="适中" xfId="3" builtinId="2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000" b="0" i="0" u="none" strike="noStrike" kern="1200" spc="0" normalizeH="0" baseline="0">
              <a:solidFill>
                <a:schemeClr val="tx1">
                  <a:lumMod val="65000"/>
                  <a:lumOff val="35000"/>
                </a:schemeClr>
              </a:solidFill>
              <a:latin typeface="+mj-lt"/>
              <a:ea typeface="+mj-ea"/>
              <a:cs typeface="+mj-cs"/>
            </a:defRPr>
          </a:pPr>
          <a:endParaRPr lang="zh-CN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Sheet1!$D$11</c:f>
              <c:strCache>
                <c:ptCount val="1"/>
                <c:pt idx="0">
                  <c:v>e_actual</c:v>
                </c:pt>
              </c:strCache>
            </c:strRef>
          </c:tx>
          <c:spPr>
            <a:ln w="25400" cap="flat" cmpd="dbl" algn="ctr">
              <a:noFill/>
              <a:round/>
            </a:ln>
            <a:effectLst/>
          </c:spPr>
          <c:marker>
            <c:symbol val="circle"/>
            <c:size val="6"/>
            <c:spPr>
              <a:noFill/>
              <a:ln w="34925" cap="flat" cmpd="dbl" algn="ctr">
                <a:solidFill>
                  <a:schemeClr val="accent1">
                    <a:lumMod val="75000"/>
                    <a:alpha val="70000"/>
                  </a:schemeClr>
                </a:solidFill>
                <a:round/>
              </a:ln>
              <a:effectLst/>
            </c:spPr>
          </c:marker>
          <c:trendline>
            <c:spPr>
              <a:ln w="38100" cap="rnd" cmpd="sng" algn="ctr">
                <a:solidFill>
                  <a:schemeClr val="accent1">
                    <a:lumMod val="75000"/>
                    <a:alpha val="25000"/>
                  </a:schemeClr>
                </a:solidFill>
                <a:round/>
              </a:ln>
              <a:effectLst/>
            </c:spPr>
            <c:trendlineType val="linear"/>
            <c:dispRSqr val="0"/>
            <c:dispEq val="0"/>
          </c:trendline>
          <c:xVal>
            <c:numRef>
              <c:f>Sheet1!$E$3:$E$8</c:f>
              <c:numCache>
                <c:formatCode>General</c:formatCode>
                <c:ptCount val="6"/>
                <c:pt idx="0">
                  <c:v>-274.2</c:v>
                </c:pt>
                <c:pt idx="1">
                  <c:v>-274.2</c:v>
                </c:pt>
                <c:pt idx="2">
                  <c:v>-274.2</c:v>
                </c:pt>
                <c:pt idx="3">
                  <c:v>-274.2</c:v>
                </c:pt>
                <c:pt idx="4">
                  <c:v>-274.2</c:v>
                </c:pt>
                <c:pt idx="5">
                  <c:v>-274.2</c:v>
                </c:pt>
              </c:numCache>
            </c:numRef>
          </c:xVal>
          <c:yVal>
            <c:numRef>
              <c:f>Sheet1!$D$12:$D$17</c:f>
              <c:numCache>
                <c:formatCode>General</c:formatCode>
                <c:ptCount val="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1E7F-408F-BE59-C9CD97213D7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46825535"/>
        <c:axId val="1646826015"/>
      </c:scatterChart>
      <c:valAx>
        <c:axId val="1646825535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none" spc="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646826015"/>
        <c:crosses val="autoZero"/>
        <c:crossBetween val="midCat"/>
      </c:valAx>
      <c:valAx>
        <c:axId val="164682601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646825535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000" b="0" i="0" u="none" strike="noStrike" kern="1200" spc="0" normalizeH="0" baseline="0">
              <a:solidFill>
                <a:schemeClr val="tx1">
                  <a:lumMod val="65000"/>
                  <a:lumOff val="35000"/>
                </a:schemeClr>
              </a:solidFill>
              <a:latin typeface="+mj-lt"/>
              <a:ea typeface="+mj-ea"/>
              <a:cs typeface="+mj-cs"/>
            </a:defRPr>
          </a:pPr>
          <a:endParaRPr lang="zh-CN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Sheet1!$E$11</c:f>
              <c:strCache>
                <c:ptCount val="1"/>
                <c:pt idx="0">
                  <c:v>e_carnot</c:v>
                </c:pt>
              </c:strCache>
            </c:strRef>
          </c:tx>
          <c:spPr>
            <a:ln w="25400" cap="flat" cmpd="dbl" algn="ctr">
              <a:noFill/>
              <a:round/>
            </a:ln>
            <a:effectLst/>
          </c:spPr>
          <c:marker>
            <c:symbol val="circle"/>
            <c:size val="6"/>
            <c:spPr>
              <a:noFill/>
              <a:ln w="34925" cap="flat" cmpd="dbl" algn="ctr">
                <a:solidFill>
                  <a:schemeClr val="accent1">
                    <a:lumMod val="75000"/>
                    <a:alpha val="70000"/>
                  </a:schemeClr>
                </a:solidFill>
                <a:round/>
              </a:ln>
              <a:effectLst/>
            </c:spPr>
          </c:marker>
          <c:trendline>
            <c:spPr>
              <a:ln w="38100" cap="rnd" cmpd="sng" algn="ctr">
                <a:solidFill>
                  <a:schemeClr val="accent1">
                    <a:lumMod val="75000"/>
                    <a:alpha val="25000"/>
                  </a:schemeClr>
                </a:solidFill>
                <a:round/>
              </a:ln>
              <a:effectLst/>
            </c:spPr>
            <c:trendlineType val="linear"/>
            <c:dispRSqr val="0"/>
            <c:dispEq val="0"/>
          </c:trendline>
          <c:xVal>
            <c:numRef>
              <c:f>Sheet1!$E$3:$E$8</c:f>
              <c:numCache>
                <c:formatCode>General</c:formatCode>
                <c:ptCount val="6"/>
                <c:pt idx="0">
                  <c:v>-274.2</c:v>
                </c:pt>
                <c:pt idx="1">
                  <c:v>-274.2</c:v>
                </c:pt>
                <c:pt idx="2">
                  <c:v>-274.2</c:v>
                </c:pt>
                <c:pt idx="3">
                  <c:v>-274.2</c:v>
                </c:pt>
                <c:pt idx="4">
                  <c:v>-274.2</c:v>
                </c:pt>
                <c:pt idx="5">
                  <c:v>-274.2</c:v>
                </c:pt>
              </c:numCache>
            </c:numRef>
          </c:xVal>
          <c:yVal>
            <c:numRef>
              <c:f>Sheet1!$E$12:$E$17</c:f>
              <c:numCache>
                <c:formatCode>General</c:formatCode>
                <c:ptCount val="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AF04-4C61-9D3D-14AFF6ADE41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46822655"/>
        <c:axId val="1646823135"/>
      </c:scatterChart>
      <c:valAx>
        <c:axId val="1646822655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none" spc="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646823135"/>
        <c:crosses val="autoZero"/>
        <c:crossBetween val="midCat"/>
      </c:valAx>
      <c:valAx>
        <c:axId val="164682313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646822655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3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b="0" kern="1200" cap="none" spc="0" normalizeH="0" baseline="0"/>
  </cs:categoryAxis>
  <cs:chartArea mods="allowNoFillOverride allowNoLineOverride">
    <cs:lnRef idx="0"/>
    <cs:fillRef idx="0"/>
    <cs:effectRef idx="0"/>
    <cs:fontRef idx="minor">
      <a:schemeClr val="tx1">
        <a:lumMod val="65000"/>
        <a:lumOff val="35000"/>
      </a:schemeClr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dk1">
          <a:lumMod val="15000"/>
          <a:lumOff val="8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5400" cap="flat" cmpd="dbl" algn="ctr">
        <a:solidFill>
          <a:schemeClr val="phClr">
            <a:alpha val="50000"/>
          </a:schemeClr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ln w="34925" cap="flat" cmpd="dbl" algn="ctr">
        <a:solidFill>
          <a:schemeClr val="phClr">
            <a:lumMod val="75000"/>
            <a:alpha val="70000"/>
          </a:schemeClr>
        </a:solidFill>
        <a:round/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ajor">
      <a:schemeClr val="tx1">
        <a:lumMod val="65000"/>
        <a:lumOff val="35000"/>
      </a:schemeClr>
    </cs:fontRef>
    <cs:defRPr sz="2000" kern="1200" spc="0" normalizeH="0" baseline="0"/>
  </cs:title>
  <cs:trendline>
    <cs:lnRef idx="0">
      <cs:styleClr val="0"/>
    </cs:lnRef>
    <cs:fillRef idx="0"/>
    <cs:effectRef idx="0"/>
    <cs:fontRef idx="minor">
      <a:schemeClr val="tx1"/>
    </cs:fontRef>
    <cs:spPr>
      <a:ln w="38100" cap="rnd" cmpd="sng" algn="ctr">
        <a:solidFill>
          <a:schemeClr val="phClr">
            <a:lumMod val="75000"/>
            <a:alpha val="25000"/>
          </a:schemeClr>
        </a:solidFill>
        <a:round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b="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43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b="0" kern="1200" cap="none" spc="0" normalizeH="0" baseline="0"/>
  </cs:categoryAxis>
  <cs:chartArea mods="allowNoFillOverride allowNoLineOverride">
    <cs:lnRef idx="0"/>
    <cs:fillRef idx="0"/>
    <cs:effectRef idx="0"/>
    <cs:fontRef idx="minor">
      <a:schemeClr val="tx1">
        <a:lumMod val="65000"/>
        <a:lumOff val="35000"/>
      </a:schemeClr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dk1">
          <a:lumMod val="15000"/>
          <a:lumOff val="8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5400" cap="flat" cmpd="dbl" algn="ctr">
        <a:solidFill>
          <a:schemeClr val="phClr">
            <a:alpha val="50000"/>
          </a:schemeClr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ln w="34925" cap="flat" cmpd="dbl" algn="ctr">
        <a:solidFill>
          <a:schemeClr val="phClr">
            <a:lumMod val="75000"/>
            <a:alpha val="70000"/>
          </a:schemeClr>
        </a:solidFill>
        <a:round/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ajor">
      <a:schemeClr val="tx1">
        <a:lumMod val="65000"/>
        <a:lumOff val="35000"/>
      </a:schemeClr>
    </cs:fontRef>
    <cs:defRPr sz="2000" kern="1200" spc="0" normalizeH="0" baseline="0"/>
  </cs:title>
  <cs:trendline>
    <cs:lnRef idx="0">
      <cs:styleClr val="0"/>
    </cs:lnRef>
    <cs:fillRef idx="0"/>
    <cs:effectRef idx="0"/>
    <cs:fontRef idx="minor">
      <a:schemeClr val="tx1"/>
    </cs:fontRef>
    <cs:spPr>
      <a:ln w="38100" cap="rnd" cmpd="sng" algn="ctr">
        <a:solidFill>
          <a:schemeClr val="phClr">
            <a:lumMod val="75000"/>
            <a:alpha val="25000"/>
          </a:schemeClr>
        </a:solidFill>
        <a:round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b="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19</xdr:row>
      <xdr:rowOff>146050</xdr:rowOff>
    </xdr:from>
    <xdr:to>
      <xdr:col>6</xdr:col>
      <xdr:colOff>292100</xdr:colOff>
      <xdr:row>41</xdr:row>
      <xdr:rowOff>139700</xdr:rowOff>
    </xdr:to>
    <xdr:graphicFrame macro="">
      <xdr:nvGraphicFramePr>
        <xdr:cNvPr id="4" name="图表 3">
          <a:extLst>
            <a:ext uri="{FF2B5EF4-FFF2-40B4-BE49-F238E27FC236}">
              <a16:creationId xmlns:a16="http://schemas.microsoft.com/office/drawing/2014/main" id="{D9A6C698-C40C-335C-DE47-344AF7B2EE2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57150</xdr:colOff>
      <xdr:row>19</xdr:row>
      <xdr:rowOff>146050</xdr:rowOff>
    </xdr:from>
    <xdr:to>
      <xdr:col>14</xdr:col>
      <xdr:colOff>171450</xdr:colOff>
      <xdr:row>41</xdr:row>
      <xdr:rowOff>114300</xdr:rowOff>
    </xdr:to>
    <xdr:graphicFrame macro="">
      <xdr:nvGraphicFramePr>
        <xdr:cNvPr id="5" name="图表 4">
          <a:extLst>
            <a:ext uri="{FF2B5EF4-FFF2-40B4-BE49-F238E27FC236}">
              <a16:creationId xmlns:a16="http://schemas.microsoft.com/office/drawing/2014/main" id="{5B3A2AD1-DAEA-5D93-E821-CD1FCF9632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7"/>
  <sheetViews>
    <sheetView tabSelected="1" workbookViewId="0">
      <selection activeCell="L7" sqref="L7"/>
    </sheetView>
  </sheetViews>
  <sheetFormatPr defaultRowHeight="14" x14ac:dyDescent="0.3"/>
  <cols>
    <col min="1" max="1" width="12.83203125" customWidth="1"/>
  </cols>
  <sheetData>
    <row r="1" spans="1:10" x14ac:dyDescent="0.3">
      <c r="A1" t="s">
        <v>0</v>
      </c>
    </row>
    <row r="2" spans="1:10" x14ac:dyDescent="0.3">
      <c r="A2" t="s">
        <v>1</v>
      </c>
      <c r="B2" t="s">
        <v>2</v>
      </c>
      <c r="C2" t="s">
        <v>3</v>
      </c>
      <c r="D2" t="s">
        <v>4</v>
      </c>
      <c r="E2" t="s">
        <v>5</v>
      </c>
      <c r="F2" t="s">
        <v>6</v>
      </c>
      <c r="G2" t="s">
        <v>7</v>
      </c>
      <c r="H2" t="s">
        <v>8</v>
      </c>
    </row>
    <row r="3" spans="1:10" x14ac:dyDescent="0.3">
      <c r="A3">
        <v>1</v>
      </c>
      <c r="B3" s="2">
        <v>6.3</v>
      </c>
      <c r="C3" s="1"/>
      <c r="D3" s="2">
        <v>274.2</v>
      </c>
      <c r="E3" s="3">
        <f>C3-D3</f>
        <v>-274.2</v>
      </c>
      <c r="F3" s="2">
        <v>4</v>
      </c>
      <c r="G3" s="1"/>
      <c r="H3" s="1"/>
    </row>
    <row r="4" spans="1:10" x14ac:dyDescent="0.3">
      <c r="A4">
        <v>2</v>
      </c>
      <c r="B4" s="2">
        <v>6.3</v>
      </c>
      <c r="C4" s="1"/>
      <c r="D4" s="2">
        <v>274.2</v>
      </c>
      <c r="E4" s="3">
        <f t="shared" ref="E4:E8" si="0">C4-D4</f>
        <v>-274.2</v>
      </c>
      <c r="F4" s="2">
        <v>6</v>
      </c>
      <c r="G4" s="1"/>
      <c r="H4" s="1"/>
    </row>
    <row r="5" spans="1:10" x14ac:dyDescent="0.3">
      <c r="A5">
        <v>3</v>
      </c>
      <c r="B5" s="2">
        <v>6.3</v>
      </c>
      <c r="C5" s="1"/>
      <c r="D5" s="2">
        <v>274.2</v>
      </c>
      <c r="E5" s="3">
        <f t="shared" si="0"/>
        <v>-274.2</v>
      </c>
      <c r="F5" s="2">
        <v>8</v>
      </c>
      <c r="G5" s="1"/>
      <c r="H5" s="1"/>
    </row>
    <row r="6" spans="1:10" x14ac:dyDescent="0.3">
      <c r="A6">
        <v>4</v>
      </c>
      <c r="B6" s="2">
        <v>6.3</v>
      </c>
      <c r="C6" s="1"/>
      <c r="D6" s="2">
        <v>274.2</v>
      </c>
      <c r="E6" s="3">
        <f t="shared" si="0"/>
        <v>-274.2</v>
      </c>
      <c r="F6" s="2">
        <v>10</v>
      </c>
      <c r="G6" s="1"/>
      <c r="H6" s="1"/>
    </row>
    <row r="7" spans="1:10" x14ac:dyDescent="0.3">
      <c r="A7">
        <v>5</v>
      </c>
      <c r="B7" s="2">
        <v>6.3</v>
      </c>
      <c r="C7" s="1"/>
      <c r="D7" s="2">
        <v>274.2</v>
      </c>
      <c r="E7" s="3">
        <f t="shared" si="0"/>
        <v>-274.2</v>
      </c>
      <c r="F7" s="2">
        <v>12</v>
      </c>
      <c r="G7" s="1"/>
      <c r="H7" s="1"/>
    </row>
    <row r="8" spans="1:10" x14ac:dyDescent="0.3">
      <c r="A8">
        <v>6</v>
      </c>
      <c r="B8" s="2">
        <v>6.3</v>
      </c>
      <c r="C8" s="1"/>
      <c r="D8" s="2">
        <v>274.2</v>
      </c>
      <c r="E8" s="3">
        <f t="shared" si="0"/>
        <v>-274.2</v>
      </c>
      <c r="F8" s="2">
        <v>14</v>
      </c>
      <c r="G8" s="1"/>
      <c r="H8" s="1"/>
    </row>
    <row r="10" spans="1:10" x14ac:dyDescent="0.3">
      <c r="A10" t="s">
        <v>9</v>
      </c>
      <c r="G10" t="s">
        <v>14</v>
      </c>
    </row>
    <row r="11" spans="1:10" x14ac:dyDescent="0.3">
      <c r="A11" t="s">
        <v>1</v>
      </c>
      <c r="B11" t="s">
        <v>10</v>
      </c>
      <c r="C11" t="s">
        <v>11</v>
      </c>
      <c r="D11" t="s">
        <v>12</v>
      </c>
      <c r="E11" t="s">
        <v>13</v>
      </c>
      <c r="G11" t="s">
        <v>2</v>
      </c>
      <c r="H11" t="s">
        <v>8</v>
      </c>
      <c r="I11" t="s">
        <v>15</v>
      </c>
      <c r="J11" t="s">
        <v>16</v>
      </c>
    </row>
    <row r="12" spans="1:10" x14ac:dyDescent="0.3">
      <c r="A12">
        <v>1</v>
      </c>
      <c r="B12" s="3">
        <f>F3*G3</f>
        <v>0</v>
      </c>
      <c r="C12" s="3">
        <f>H3^2/B3</f>
        <v>0</v>
      </c>
      <c r="D12" s="3" t="e">
        <f>C12/B12</f>
        <v>#DIV/0!</v>
      </c>
      <c r="E12" s="3" t="e">
        <f>(C3-D3)/C3</f>
        <v>#DIV/0!</v>
      </c>
      <c r="G12" s="2">
        <v>1.2</v>
      </c>
      <c r="H12" s="1"/>
      <c r="I12" s="1"/>
      <c r="J12" s="3" t="e">
        <f>((I12-H12)/H12)*G12</f>
        <v>#DIV/0!</v>
      </c>
    </row>
    <row r="13" spans="1:10" x14ac:dyDescent="0.3">
      <c r="A13">
        <v>2</v>
      </c>
      <c r="B13" s="3">
        <f t="shared" ref="B13:B17" si="1">F4*G4</f>
        <v>0</v>
      </c>
      <c r="C13" s="3">
        <f t="shared" ref="C13:C17" si="2">H4^2/B4</f>
        <v>0</v>
      </c>
      <c r="D13" s="3" t="e">
        <f t="shared" ref="D13:D17" si="3">C13/B13</f>
        <v>#DIV/0!</v>
      </c>
      <c r="E13" s="3" t="e">
        <f t="shared" ref="E13:E17" si="4">(C4-D4)/C4</f>
        <v>#DIV/0!</v>
      </c>
      <c r="G13" s="2">
        <v>4.2</v>
      </c>
      <c r="H13" s="1"/>
      <c r="I13" s="1"/>
      <c r="J13" s="3" t="e">
        <f t="shared" ref="J13:J17" si="5">((I13-H13)/H13)*G13</f>
        <v>#DIV/0!</v>
      </c>
    </row>
    <row r="14" spans="1:10" x14ac:dyDescent="0.3">
      <c r="A14">
        <v>3</v>
      </c>
      <c r="B14" s="3">
        <f t="shared" si="1"/>
        <v>0</v>
      </c>
      <c r="C14" s="3">
        <f t="shared" si="2"/>
        <v>0</v>
      </c>
      <c r="D14" s="3" t="e">
        <f t="shared" si="3"/>
        <v>#DIV/0!</v>
      </c>
      <c r="E14" s="3" t="e">
        <f t="shared" si="4"/>
        <v>#DIV/0!</v>
      </c>
      <c r="G14" s="2">
        <v>6.3</v>
      </c>
      <c r="H14" s="1"/>
      <c r="I14" s="1"/>
      <c r="J14" s="3" t="e">
        <f t="shared" si="5"/>
        <v>#DIV/0!</v>
      </c>
    </row>
    <row r="15" spans="1:10" x14ac:dyDescent="0.3">
      <c r="A15">
        <v>4</v>
      </c>
      <c r="B15" s="3">
        <f t="shared" si="1"/>
        <v>0</v>
      </c>
      <c r="C15" s="3">
        <f t="shared" si="2"/>
        <v>0</v>
      </c>
      <c r="D15" s="3" t="e">
        <f t="shared" si="3"/>
        <v>#DIV/0!</v>
      </c>
      <c r="E15" s="3" t="e">
        <f t="shared" si="4"/>
        <v>#DIV/0!</v>
      </c>
      <c r="G15" s="2">
        <v>8.1</v>
      </c>
      <c r="H15" s="1"/>
      <c r="I15" s="1"/>
      <c r="J15" s="3" t="e">
        <f t="shared" si="5"/>
        <v>#DIV/0!</v>
      </c>
    </row>
    <row r="16" spans="1:10" x14ac:dyDescent="0.3">
      <c r="A16">
        <v>5</v>
      </c>
      <c r="B16" s="3">
        <f t="shared" si="1"/>
        <v>0</v>
      </c>
      <c r="C16" s="3">
        <f t="shared" si="2"/>
        <v>0</v>
      </c>
      <c r="D16" s="3" t="e">
        <f t="shared" si="3"/>
        <v>#DIV/0!</v>
      </c>
      <c r="E16" s="3" t="e">
        <f t="shared" si="4"/>
        <v>#DIV/0!</v>
      </c>
      <c r="G16" s="2">
        <v>9.3000000000000007</v>
      </c>
      <c r="H16" s="1"/>
      <c r="I16" s="1"/>
      <c r="J16" s="3" t="e">
        <f t="shared" si="5"/>
        <v>#DIV/0!</v>
      </c>
    </row>
    <row r="17" spans="1:10" x14ac:dyDescent="0.3">
      <c r="A17">
        <v>6</v>
      </c>
      <c r="B17" s="3">
        <f t="shared" si="1"/>
        <v>0</v>
      </c>
      <c r="C17" s="3">
        <f t="shared" si="2"/>
        <v>0</v>
      </c>
      <c r="D17" s="3" t="e">
        <f t="shared" si="3"/>
        <v>#DIV/0!</v>
      </c>
      <c r="E17" s="3" t="e">
        <f t="shared" si="4"/>
        <v>#DIV/0!</v>
      </c>
      <c r="G17" s="2">
        <v>19.3</v>
      </c>
      <c r="H17" s="1"/>
      <c r="I17" s="1"/>
      <c r="J17" s="3" t="e">
        <f t="shared" si="5"/>
        <v>#DIV/0!</v>
      </c>
    </row>
  </sheetData>
  <phoneticPr fontId="4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RigelShrimp</dc:creator>
  <cp:lastModifiedBy>John Smith</cp:lastModifiedBy>
  <dcterms:created xsi:type="dcterms:W3CDTF">2015-06-05T18:17:20Z</dcterms:created>
  <dcterms:modified xsi:type="dcterms:W3CDTF">2024-03-30T06:27:24Z</dcterms:modified>
</cp:coreProperties>
</file>