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RigelShrimp\Documents\物理实验工程\"/>
    </mc:Choice>
  </mc:AlternateContent>
  <xr:revisionPtr revIDLastSave="0" documentId="13_ncr:1_{38B78385-2925-4866-9F3B-80D85753BFCB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8" i="1" l="1" a="1"/>
  <c r="B8" i="1" s="1"/>
  <c r="C17" i="1"/>
  <c r="D17" i="1"/>
  <c r="E17" i="1"/>
  <c r="F17" i="1"/>
  <c r="G17" i="1"/>
  <c r="B17" i="1"/>
  <c r="C6" i="1"/>
  <c r="D6" i="1"/>
  <c r="E6" i="1"/>
  <c r="F6" i="1"/>
  <c r="G6" i="1"/>
  <c r="B6" i="1"/>
  <c r="B19" i="1" l="1" a="1"/>
  <c r="B19" i="1" s="1"/>
  <c r="B20" i="1" s="1"/>
  <c r="B21" i="1" s="1"/>
  <c r="E21" i="1" s="1"/>
  <c r="B9" i="1"/>
  <c r="B10" i="1" s="1"/>
  <c r="E10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<sst xmlns="http://schemas.openxmlformats.org/spreadsheetml/2006/main" count="26" uniqueCount="20">
  <si>
    <t>1.将微安表改装成毫安表</t>
    <phoneticPr fontId="4" type="noConversion"/>
  </si>
  <si>
    <t>微安表格数</t>
    <phoneticPr fontId="4" type="noConversion"/>
  </si>
  <si>
    <t>相应Ix值(mA)</t>
    <phoneticPr fontId="4" type="noConversion"/>
  </si>
  <si>
    <t>标准表读数Is(mA)</t>
    <phoneticPr fontId="4" type="noConversion"/>
  </si>
  <si>
    <t>ΔIx(mA)</t>
    <phoneticPr fontId="4" type="noConversion"/>
  </si>
  <si>
    <t>|ΔIm|</t>
    <phoneticPr fontId="4" type="noConversion"/>
  </si>
  <si>
    <t>I0(mA)</t>
    <phoneticPr fontId="4" type="noConversion"/>
  </si>
  <si>
    <t>ΔImax</t>
    <phoneticPr fontId="4" type="noConversion"/>
  </si>
  <si>
    <t>标称误差</t>
    <phoneticPr fontId="4" type="noConversion"/>
  </si>
  <si>
    <t>准确度等级</t>
    <phoneticPr fontId="4" type="noConversion"/>
  </si>
  <si>
    <t>E(V)</t>
    <phoneticPr fontId="4" type="noConversion"/>
  </si>
  <si>
    <t>Rp(Ω)</t>
    <phoneticPr fontId="4" type="noConversion"/>
  </si>
  <si>
    <t>x0</t>
    <phoneticPr fontId="4" type="noConversion"/>
  </si>
  <si>
    <t>2.将电流表扩程改装成电压表</t>
    <phoneticPr fontId="4" type="noConversion"/>
  </si>
  <si>
    <t>相应Ux值(V)</t>
    <phoneticPr fontId="4" type="noConversion"/>
  </si>
  <si>
    <t>标准表读数Us(V)</t>
    <phoneticPr fontId="4" type="noConversion"/>
  </si>
  <si>
    <t>ΔUx</t>
    <phoneticPr fontId="4" type="noConversion"/>
  </si>
  <si>
    <t>|ΔUm|</t>
    <phoneticPr fontId="4" type="noConversion"/>
  </si>
  <si>
    <t>ΔUmax</t>
    <phoneticPr fontId="4" type="noConversion"/>
  </si>
  <si>
    <t>U0(V)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</si>
</sst>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2" borderId="0" xfId="1" applyAlignment="1"/>
    <xf numFmtId="0" fontId="3" fillId="4" borderId="0" xfId="3" applyAlignment="1"/>
    <xf numFmtId="0" fontId="2" fillId="3" borderId="0" xfId="2" applyAlignment="1"/>
    <xf numFmtId="10" fontId="2" fillId="3" borderId="0" xfId="2" applyNumberFormat="1" applyAlignment="1"/>
    <xf numFmtId="10" fontId="1" fillId="2" borderId="0" xfId="1" applyNumberFormat="1" applyAlignment="1"/>
  </cellXfs>
  <cellStyles count="4">
    <cellStyle name="差" xfId="2" builtinId="27"/>
    <cellStyle name="常规" xfId="0" builtinId="0"/>
    <cellStyle name="好" xfId="1" builtinId="26"/>
    <cellStyle name="适中" xfId="3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Ix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Sheet1!$B$4:$G$4</c:f>
              <c:numCache>
                <c:formatCode>General</c:formatCode>
                <c:ptCount val="6"/>
                <c:pt idx="0">
                  <c:v>10</c:v>
                </c:pt>
                <c:pt idx="1">
                  <c:v>8</c:v>
                </c:pt>
                <c:pt idx="2">
                  <c:v>6</c:v>
                </c:pt>
                <c:pt idx="3">
                  <c:v>4</c:v>
                </c:pt>
                <c:pt idx="4">
                  <c:v>2</c:v>
                </c:pt>
                <c:pt idx="5">
                  <c:v>0</c:v>
                </c:pt>
              </c:numCache>
            </c:numRef>
          </c:xVal>
          <c:yVal>
            <c:numRef>
              <c:f>Sheet1!$B$6:$G$6</c:f>
              <c:numCache>
                <c:formatCode>General</c:formatCode>
                <c:ptCount val="6"/>
                <c:pt idx="0">
                  <c:v>0</c:v>
                </c:pt>
                <c:pt idx="1">
                  <c:v>-8</c:v>
                </c:pt>
                <c:pt idx="2">
                  <c:v>-6</c:v>
                </c:pt>
                <c:pt idx="3">
                  <c:v>-4</c:v>
                </c:pt>
                <c:pt idx="4">
                  <c:v>-2</c:v>
                </c:pt>
                <c:pt idx="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4F4-4E5E-A89D-780419C86C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84997199"/>
        <c:axId val="1484994799"/>
      </c:scatterChart>
      <c:valAx>
        <c:axId val="148499719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484994799"/>
        <c:crosses val="autoZero"/>
        <c:crossBetween val="midCat"/>
      </c:valAx>
      <c:valAx>
        <c:axId val="1484994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48499719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Ux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Sheet1!$B$15:$G$15</c:f>
              <c:numCache>
                <c:formatCode>General</c:formatCode>
                <c:ptCount val="6"/>
                <c:pt idx="0">
                  <c:v>3</c:v>
                </c:pt>
                <c:pt idx="1">
                  <c:v>2.4</c:v>
                </c:pt>
                <c:pt idx="2">
                  <c:v>1.8</c:v>
                </c:pt>
                <c:pt idx="3">
                  <c:v>1.2</c:v>
                </c:pt>
                <c:pt idx="4">
                  <c:v>0.6</c:v>
                </c:pt>
                <c:pt idx="5">
                  <c:v>0</c:v>
                </c:pt>
              </c:numCache>
            </c:numRef>
          </c:xVal>
          <c:yVal>
            <c:numRef>
              <c:f>Sheet1!$B$17:$G$17</c:f>
              <c:numCache>
                <c:formatCode>General</c:formatCode>
                <c:ptCount val="6"/>
                <c:pt idx="0">
                  <c:v>0</c:v>
                </c:pt>
                <c:pt idx="1">
                  <c:v>-2.4</c:v>
                </c:pt>
                <c:pt idx="2">
                  <c:v>-1.8</c:v>
                </c:pt>
                <c:pt idx="3">
                  <c:v>-1.2</c:v>
                </c:pt>
                <c:pt idx="4">
                  <c:v>-0.6</c:v>
                </c:pt>
                <c:pt idx="5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62E-4959-ADF8-CF005A99E2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84992879"/>
        <c:axId val="1484993839"/>
      </c:scatterChart>
      <c:valAx>
        <c:axId val="148499287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484993839"/>
        <c:crosses val="autoZero"/>
        <c:crossBetween val="midCat"/>
      </c:valAx>
      <c:valAx>
        <c:axId val="14849938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48499287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23</xdr:row>
      <xdr:rowOff>152400</xdr:rowOff>
    </xdr:from>
    <xdr:to>
      <xdr:col>4</xdr:col>
      <xdr:colOff>330200</xdr:colOff>
      <xdr:row>41</xdr:row>
      <xdr:rowOff>107950</xdr:rowOff>
    </xdr:to>
    <xdr:graphicFrame macro="">
      <xdr:nvGraphicFramePr>
        <xdr:cNvPr id="4" name="图表 3">
          <a:extLst>
            <a:ext uri="{FF2B5EF4-FFF2-40B4-BE49-F238E27FC236}">
              <a16:creationId xmlns:a16="http://schemas.microsoft.com/office/drawing/2014/main" id="{C90E88E3-724C-5248-4629-0E8E66CAAC3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546100</xdr:colOff>
      <xdr:row>23</xdr:row>
      <xdr:rowOff>152400</xdr:rowOff>
    </xdr:from>
    <xdr:to>
      <xdr:col>11</xdr:col>
      <xdr:colOff>495300</xdr:colOff>
      <xdr:row>41</xdr:row>
      <xdr:rowOff>88900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CE33AC76-E42A-6C26-9509-E0D17170A95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workbookViewId="0">
      <selection activeCell="C16" sqref="C16:F16"/>
    </sheetView>
  </sheetViews>
  <sheetFormatPr defaultRowHeight="14" x14ac:dyDescent="0.3"/>
  <cols>
    <col min="1" max="1" width="26.83203125" customWidth="1"/>
    <col min="2" max="2" width="8.25" customWidth="1"/>
    <col min="4" max="4" width="12.9140625" customWidth="1"/>
  </cols>
  <sheetData>
    <row r="1" spans="1:8" x14ac:dyDescent="0.3">
      <c r="A1" t="s">
        <v>0</v>
      </c>
      <c r="D1" t="s">
        <v>10</v>
      </c>
      <c r="E1" s="2"/>
    </row>
    <row r="2" spans="1:8" x14ac:dyDescent="0.3">
      <c r="D2" t="s">
        <v>11</v>
      </c>
      <c r="E2" s="2"/>
    </row>
    <row r="3" spans="1:8" x14ac:dyDescent="0.3">
      <c r="A3" t="s">
        <v>1</v>
      </c>
      <c r="B3" s="1">
        <v>25</v>
      </c>
      <c r="C3" s="1">
        <v>20</v>
      </c>
      <c r="D3" s="1">
        <v>15</v>
      </c>
      <c r="E3" s="1">
        <v>10</v>
      </c>
      <c r="F3" s="1">
        <v>5</v>
      </c>
      <c r="G3" s="1">
        <v>0</v>
      </c>
    </row>
    <row r="4" spans="1:8" x14ac:dyDescent="0.3">
      <c r="A4" t="s">
        <v>2</v>
      </c>
      <c r="B4" s="1">
        <v>10</v>
      </c>
      <c r="C4" s="1">
        <v>8</v>
      </c>
      <c r="D4" s="1">
        <v>6</v>
      </c>
      <c r="E4" s="1">
        <v>4</v>
      </c>
      <c r="F4" s="1">
        <v>2</v>
      </c>
      <c r="G4" s="1">
        <v>0</v>
      </c>
    </row>
    <row r="5" spans="1:8" x14ac:dyDescent="0.3">
      <c r="A5" t="s">
        <v>3</v>
      </c>
      <c r="B5" s="1">
        <v>10</v>
      </c>
      <c r="C5" s="2"/>
      <c r="D5" s="2"/>
      <c r="E5" s="2"/>
      <c r="F5" s="2"/>
      <c r="G5" s="1">
        <v>0</v>
      </c>
    </row>
    <row r="6" spans="1:8" x14ac:dyDescent="0.3">
      <c r="A6" t="s">
        <v>4</v>
      </c>
      <c r="B6" s="3">
        <f>B5-B4</f>
        <v>0</v>
      </c>
      <c r="C6" s="3">
        <f t="shared" ref="C6:G6" si="0">C5-C4</f>
        <v>-8</v>
      </c>
      <c r="D6" s="3">
        <f t="shared" si="0"/>
        <v>-6</v>
      </c>
      <c r="E6" s="3">
        <f t="shared" si="0"/>
        <v>-4</v>
      </c>
      <c r="F6" s="3">
        <f t="shared" si="0"/>
        <v>-2</v>
      </c>
      <c r="G6" s="3">
        <f t="shared" si="0"/>
        <v>0</v>
      </c>
    </row>
    <row r="8" spans="1:8" x14ac:dyDescent="0.3">
      <c r="A8" t="s">
        <v>5</v>
      </c>
      <c r="B8" s="3" cm="1">
        <f t="array" ref="B8">MAX(ABS(B6:G6))</f>
        <v>8</v>
      </c>
      <c r="D8" t="s">
        <v>6</v>
      </c>
      <c r="E8" s="1">
        <v>10</v>
      </c>
      <c r="G8" t="s">
        <v>12</v>
      </c>
      <c r="H8" s="5">
        <v>5.0000000000000001E-3</v>
      </c>
    </row>
    <row r="9" spans="1:8" x14ac:dyDescent="0.3">
      <c r="A9" t="s">
        <v>7</v>
      </c>
      <c r="B9" s="3">
        <f>B8+E8*H8</f>
        <v>8.0500000000000007</v>
      </c>
    </row>
    <row r="10" spans="1:8" x14ac:dyDescent="0.3">
      <c r="A10" t="s">
        <v>8</v>
      </c>
      <c r="B10" s="4">
        <f>(B9)/E8</f>
        <v>0.80500000000000005</v>
      </c>
      <c r="D10" t="s">
        <v>9</v>
      </c>
      <c r="E10" s="3">
        <f>ROUND(B10*100*2,0)/2</f>
        <v>80.5</v>
      </c>
    </row>
    <row r="12" spans="1:8" x14ac:dyDescent="0.3">
      <c r="A12" t="s">
        <v>13</v>
      </c>
      <c r="D12" t="s">
        <v>10</v>
      </c>
      <c r="E12" s="2"/>
    </row>
    <row r="13" spans="1:8" x14ac:dyDescent="0.3">
      <c r="D13" t="s">
        <v>11</v>
      </c>
      <c r="E13" s="2"/>
    </row>
    <row r="14" spans="1:8" x14ac:dyDescent="0.3">
      <c r="A14" t="s">
        <v>1</v>
      </c>
      <c r="B14" s="1">
        <v>25</v>
      </c>
      <c r="C14" s="1">
        <v>20</v>
      </c>
      <c r="D14" s="1">
        <v>15</v>
      </c>
      <c r="E14" s="1">
        <v>10</v>
      </c>
      <c r="F14" s="1">
        <v>5</v>
      </c>
      <c r="G14" s="1">
        <v>0</v>
      </c>
    </row>
    <row r="15" spans="1:8" x14ac:dyDescent="0.3">
      <c r="A15" t="s">
        <v>14</v>
      </c>
      <c r="B15" s="1">
        <v>3</v>
      </c>
      <c r="C15" s="1">
        <v>2.4</v>
      </c>
      <c r="D15" s="1">
        <v>1.8</v>
      </c>
      <c r="E15" s="1">
        <v>1.2</v>
      </c>
      <c r="F15" s="1">
        <v>0.6</v>
      </c>
      <c r="G15" s="1">
        <v>0</v>
      </c>
    </row>
    <row r="16" spans="1:8" x14ac:dyDescent="0.3">
      <c r="A16" t="s">
        <v>15</v>
      </c>
      <c r="B16" s="1">
        <v>3</v>
      </c>
      <c r="C16" s="2"/>
      <c r="D16" s="2"/>
      <c r="E16" s="2"/>
      <c r="F16" s="2"/>
      <c r="G16" s="1">
        <v>0</v>
      </c>
    </row>
    <row r="17" spans="1:8" x14ac:dyDescent="0.3">
      <c r="A17" t="s">
        <v>16</v>
      </c>
      <c r="B17" s="3">
        <f>B16-B15</f>
        <v>0</v>
      </c>
      <c r="C17" s="3">
        <f t="shared" ref="C17:G17" si="1">C16-C15</f>
        <v>-2.4</v>
      </c>
      <c r="D17" s="3">
        <f t="shared" si="1"/>
        <v>-1.8</v>
      </c>
      <c r="E17" s="3">
        <f t="shared" si="1"/>
        <v>-1.2</v>
      </c>
      <c r="F17" s="3">
        <f t="shared" si="1"/>
        <v>-0.6</v>
      </c>
      <c r="G17" s="3">
        <f t="shared" si="1"/>
        <v>0</v>
      </c>
    </row>
    <row r="19" spans="1:8" x14ac:dyDescent="0.3">
      <c r="A19" t="s">
        <v>17</v>
      </c>
      <c r="B19" s="3" cm="1">
        <f t="array" ref="B19">MAX(ABS(B17:G17))</f>
        <v>2.4</v>
      </c>
      <c r="D19" t="s">
        <v>19</v>
      </c>
      <c r="E19" s="1">
        <v>3</v>
      </c>
      <c r="G19" t="s">
        <v>12</v>
      </c>
      <c r="H19" s="5">
        <v>0.01</v>
      </c>
    </row>
    <row r="20" spans="1:8" x14ac:dyDescent="0.3">
      <c r="A20" t="s">
        <v>18</v>
      </c>
      <c r="B20" s="3">
        <f>B19+E19*H19</f>
        <v>2.4299999999999997</v>
      </c>
    </row>
    <row r="21" spans="1:8" x14ac:dyDescent="0.3">
      <c r="A21" t="s">
        <v>8</v>
      </c>
      <c r="B21" s="4">
        <f>(B20)/E19</f>
        <v>0.80999999999999994</v>
      </c>
      <c r="D21" t="s">
        <v>9</v>
      </c>
      <c r="E21" s="3">
        <f>ROUND(B21*100*2,0)/2</f>
        <v>81</v>
      </c>
    </row>
  </sheetData>
  <phoneticPr fontId="4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RigelShrimp</dc:creator>
  <cp:lastModifiedBy>John Smith</cp:lastModifiedBy>
  <dcterms:created xsi:type="dcterms:W3CDTF">2015-06-05T18:17:20Z</dcterms:created>
  <dcterms:modified xsi:type="dcterms:W3CDTF">2024-03-30T08:04:04Z</dcterms:modified>
</cp:coreProperties>
</file>