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documents\大学里的杂七杂八\物理-光电效应\"/>
    </mc:Choice>
  </mc:AlternateContent>
  <xr:revisionPtr revIDLastSave="0" documentId="13_ncr:1_{E5CA3C8B-EE1A-4716-8971-5A5C7B6E72D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" l="1"/>
  <c r="B10" i="1"/>
  <c r="B14" i="1" s="1" a="1"/>
  <c r="B14" i="1" s="1"/>
  <c r="C10" i="1"/>
  <c r="D10" i="1"/>
  <c r="E10" i="1"/>
  <c r="F10" i="1"/>
  <c r="G10" i="1"/>
  <c r="B22" i="1"/>
  <c r="B23" i="1" s="1"/>
  <c r="A14" i="1" a="1"/>
  <c r="A1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<sst xmlns="http://schemas.openxmlformats.org/spreadsheetml/2006/main" count="21" uniqueCount="21">
  <si>
    <t>表 29-1 Us-v 关系表</t>
    <phoneticPr fontId="1" type="noConversion"/>
  </si>
  <si>
    <t>距离 L=20cm;光阑孔径 Φ=4mm</t>
    <phoneticPr fontId="1" type="noConversion"/>
  </si>
  <si>
    <t>波长</t>
    <phoneticPr fontId="1" type="noConversion"/>
  </si>
  <si>
    <t>频率</t>
    <phoneticPr fontId="1" type="noConversion"/>
  </si>
  <si>
    <t>截止电压</t>
    <phoneticPr fontId="1" type="noConversion"/>
  </si>
  <si>
    <t>平均值</t>
    <phoneticPr fontId="1" type="noConversion"/>
  </si>
  <si>
    <t>频率</t>
    <phoneticPr fontId="1" type="noConversion"/>
  </si>
  <si>
    <t>电压</t>
    <phoneticPr fontId="1" type="noConversion"/>
  </si>
  <si>
    <t>e</t>
    <phoneticPr fontId="1" type="noConversion"/>
  </si>
  <si>
    <t>K</t>
    <phoneticPr fontId="1" type="noConversion"/>
  </si>
  <si>
    <t>h</t>
    <phoneticPr fontId="1" type="noConversion"/>
  </si>
  <si>
    <t xml:space="preserve">E_r </t>
    <phoneticPr fontId="1" type="noConversion"/>
  </si>
  <si>
    <t>h0</t>
    <phoneticPr fontId="1" type="noConversion"/>
  </si>
  <si>
    <t>单位</t>
  </si>
  <si>
    <t>I1</t>
  </si>
  <si>
    <t>I2</t>
  </si>
  <si>
    <t>I3</t>
  </si>
  <si>
    <t>I4</t>
  </si>
  <si>
    <t>I5</t>
  </si>
  <si>
    <t>I6</t>
  </si>
  <si>
    <t>/1e-10A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</si>
</sst>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E+0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206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ck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ck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1"/>
      </right>
      <top style="medium">
        <color auto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medium">
        <color auto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medium">
        <color auto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/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8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8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0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8" fontId="0" fillId="0" borderId="2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普朗克常数测量曲线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Sheet1!$B$13</c:f>
              <c:strCache>
                <c:ptCount val="1"/>
                <c:pt idx="0">
                  <c:v>电压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0.11648098692258654"/>
                  <c:y val="-0.24733013931305398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altLang="zh-CN" b="1" baseline="0">
                        <a:solidFill>
                          <a:srgbClr val="FF0000"/>
                        </a:solidFill>
                      </a:rPr>
                      <a:t>y = 0.4316x - 1.7217</a:t>
                    </a:r>
                    <a:endParaRPr lang="en-US" altLang="zh-CN" b="1">
                      <a:solidFill>
                        <a:srgbClr val="FF0000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Sheet1!$A$14:$A$19</c:f>
              <c:numCache>
                <c:formatCode>General</c:formatCode>
                <c:ptCount val="6"/>
                <c:pt idx="0">
                  <c:v>7.5</c:v>
                </c:pt>
                <c:pt idx="1">
                  <c:v>6.52</c:v>
                </c:pt>
                <c:pt idx="2">
                  <c:v>5.77</c:v>
                </c:pt>
                <c:pt idx="3">
                  <c:v>5.08</c:v>
                </c:pt>
                <c:pt idx="4">
                  <c:v>4.9800000000000004</c:v>
                </c:pt>
                <c:pt idx="5">
                  <c:v>4.8</c:v>
                </c:pt>
              </c:numCache>
            </c:numRef>
          </c:xVal>
          <c:yVal>
            <c:numRef>
              <c:f>Sheet1!$B$14:$B$19</c:f>
              <c:numCache>
                <c:formatCode>General</c:formatCode>
                <c:ptCount val="6"/>
                <c:pt idx="0">
                  <c:v>1.4942500000000001</c:v>
                </c:pt>
                <c:pt idx="1">
                  <c:v>1.1187499999999999</c:v>
                </c:pt>
                <c:pt idx="2">
                  <c:v>0.77424999999999999</c:v>
                </c:pt>
                <c:pt idx="3">
                  <c:v>0.51124999999999998</c:v>
                </c:pt>
                <c:pt idx="4">
                  <c:v>0.40875</c:v>
                </c:pt>
                <c:pt idx="5">
                  <c:v>0.31925000000000003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A69-492D-8C8E-72B2F83B6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2513728"/>
        <c:axId val="1332511328"/>
      </c:scatterChart>
      <c:valAx>
        <c:axId val="1332513728"/>
        <c:scaling>
          <c:orientation val="minMax"/>
          <c:min val="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32511328"/>
        <c:crosses val="autoZero"/>
        <c:crossBetween val="midCat"/>
      </c:valAx>
      <c:valAx>
        <c:axId val="1332511328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32513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U=45V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Sheet1!$B$28</c:f>
              <c:strCache>
                <c:ptCount val="1"/>
                <c:pt idx="0">
                  <c:v>/1e-10A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Sheet1!$A$29:$A$34</c:f>
              <c:strCache>
                <c:ptCount val="6"/>
                <c:pt idx="0">
                  <c:v>I1</c:v>
                </c:pt>
                <c:pt idx="1">
                  <c:v>I2</c:v>
                </c:pt>
                <c:pt idx="2">
                  <c:v>I3</c:v>
                </c:pt>
                <c:pt idx="3">
                  <c:v>I4</c:v>
                </c:pt>
                <c:pt idx="4">
                  <c:v>I5</c:v>
                </c:pt>
                <c:pt idx="5">
                  <c:v>I6</c:v>
                </c:pt>
              </c:strCache>
            </c:strRef>
          </c:cat>
          <c:val>
            <c:numRef>
              <c:f>Sheet1!$B$29:$B$34</c:f>
              <c:numCache>
                <c:formatCode>0.00_ </c:formatCode>
                <c:ptCount val="6"/>
                <c:pt idx="0">
                  <c:v>5.92</c:v>
                </c:pt>
                <c:pt idx="1">
                  <c:v>3.72</c:v>
                </c:pt>
                <c:pt idx="2">
                  <c:v>3.4</c:v>
                </c:pt>
                <c:pt idx="3">
                  <c:v>2.29</c:v>
                </c:pt>
                <c:pt idx="4">
                  <c:v>1.54</c:v>
                </c:pt>
                <c:pt idx="5">
                  <c:v>0.96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4C-4122-8E5E-F99FCB46B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0002335"/>
        <c:axId val="1070006175"/>
      </c:lineChart>
      <c:catAx>
        <c:axId val="1070002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0006175"/>
        <c:crosses val="autoZero"/>
        <c:auto val="1"/>
        <c:lblAlgn val="ctr"/>
        <c:lblOffset val="100"/>
        <c:noMultiLvlLbl val="0"/>
      </c:catAx>
      <c:valAx>
        <c:axId val="1070006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0002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146050</xdr:colOff>
      <xdr:row>10</xdr:row>
      <xdr:rowOff>144462</xdr:rowOff>
    </xdr:from>
    <xdr:to>
      <xdr:col>7</xdr:col>
      <xdr:colOff>450850</xdr:colOff>
      <xdr:row>19</xdr:row>
      <xdr:rowOff>174625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98496A7F-8DAA-F073-D3F6-A89668921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119061</xdr:colOff>
      <xdr:row>24</xdr:row>
      <xdr:rowOff>171450</xdr:rowOff>
    </xdr:from>
    <xdr:to>
      <xdr:col>6</xdr:col>
      <xdr:colOff>352424</xdr:colOff>
      <xdr:row>37</xdr:row>
      <xdr:rowOff>85725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12516B84-B748-179C-3E74-5B47A84E92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selection activeCell="M9" sqref="M9"/>
    </sheetView>
  </sheetViews>
  <sheetFormatPr defaultRowHeight="14.25" x14ac:dyDescent="0.2"/>
  <cols>
    <col min="1" max="7" width="10.625" style="1" customWidth="1"/>
    <col min="8" max="16384" width="9" style="1"/>
  </cols>
  <sheetData>
    <row r="1" spans="1:7" ht="20.100000000000001" customHeight="1" x14ac:dyDescent="0.2">
      <c r="A1" s="2"/>
      <c r="B1" s="2"/>
      <c r="C1" s="2"/>
      <c r="D1" s="2"/>
      <c r="E1" s="2"/>
      <c r="F1" s="2"/>
      <c r="G1" s="2"/>
    </row>
    <row r="2" spans="1:7" ht="20.100000000000001" customHeight="1" x14ac:dyDescent="0.2">
      <c r="A2" s="41" t="s">
        <v>0</v>
      </c>
      <c r="B2" s="41"/>
      <c r="C2" s="41"/>
      <c r="D2" s="41"/>
      <c r="E2" s="41"/>
      <c r="F2" s="41"/>
      <c r="G2" s="41"/>
    </row>
    <row r="3" spans="1:7" ht="20.100000000000001" customHeight="1" thickBot="1" x14ac:dyDescent="0.25">
      <c r="A3" s="42" t="s">
        <v>1</v>
      </c>
      <c r="B3" s="42"/>
      <c r="C3" s="42"/>
      <c r="D3" s="42"/>
      <c r="E3" s="42"/>
      <c r="F3" s="42"/>
      <c r="G3" s="42"/>
    </row>
    <row r="4" spans="1:7" ht="20.100000000000001" customHeight="1" thickTop="1" x14ac:dyDescent="0.2">
      <c r="A4" s="3" t="s">
        <v>2</v>
      </c>
      <c r="B4" s="4">
        <v>400</v>
      </c>
      <c r="C4" s="4">
        <v>460</v>
      </c>
      <c r="D4" s="4">
        <v>520</v>
      </c>
      <c r="E4" s="4">
        <v>590</v>
      </c>
      <c r="F4" s="4">
        <v>603</v>
      </c>
      <c r="G4" s="5">
        <v>625</v>
      </c>
    </row>
    <row r="5" spans="1:7" ht="20.100000000000001" customHeight="1" x14ac:dyDescent="0.2">
      <c r="A5" s="6" t="s">
        <v>3</v>
      </c>
      <c r="B5" s="8">
        <v>7.5</v>
      </c>
      <c r="C5" s="8">
        <v>6.52</v>
      </c>
      <c r="D5" s="8">
        <v>5.77</v>
      </c>
      <c r="E5" s="8">
        <v>5.08</v>
      </c>
      <c r="F5" s="8">
        <v>4.9800000000000004</v>
      </c>
      <c r="G5" s="9">
        <v>4.8</v>
      </c>
    </row>
    <row r="6" spans="1:7" ht="20.100000000000001" customHeight="1" x14ac:dyDescent="0.2">
      <c r="A6" s="40" t="s">
        <v>4</v>
      </c>
      <c r="B6" s="10">
        <v>1.488</v>
      </c>
      <c r="C6" s="10">
        <v>1.117</v>
      </c>
      <c r="D6" s="10">
        <v>0.77400000000000002</v>
      </c>
      <c r="E6" s="10">
        <v>0.51400000000000001</v>
      </c>
      <c r="F6" s="10">
        <v>0.41299999999999998</v>
      </c>
      <c r="G6" s="11">
        <v>0.32400000000000001</v>
      </c>
    </row>
    <row r="7" spans="1:7" ht="20.100000000000001" customHeight="1" x14ac:dyDescent="0.2">
      <c r="A7" s="40"/>
      <c r="B7" s="10">
        <v>1.4950000000000001</v>
      </c>
      <c r="C7" s="10">
        <v>1.119</v>
      </c>
      <c r="D7" s="10">
        <v>0.77500000000000002</v>
      </c>
      <c r="E7" s="10">
        <v>0.51100000000000001</v>
      </c>
      <c r="F7" s="10">
        <v>0.41</v>
      </c>
      <c r="G7" s="11">
        <v>0.32</v>
      </c>
    </row>
    <row r="8" spans="1:7" ht="20.100000000000001" customHeight="1" x14ac:dyDescent="0.2">
      <c r="A8" s="40"/>
      <c r="B8" s="10">
        <v>1.496</v>
      </c>
      <c r="C8" s="10">
        <v>1.1200000000000001</v>
      </c>
      <c r="D8" s="10">
        <v>0.77400000000000002</v>
      </c>
      <c r="E8" s="10">
        <v>0.50900000000000001</v>
      </c>
      <c r="F8" s="10">
        <v>0.40899999999999997</v>
      </c>
      <c r="G8" s="11">
        <v>0.32100000000000001</v>
      </c>
    </row>
    <row r="9" spans="1:7" ht="20.100000000000001" customHeight="1" x14ac:dyDescent="0.2">
      <c r="A9" s="40"/>
      <c r="B9" s="10">
        <v>1.498</v>
      </c>
      <c r="C9" s="10">
        <v>1.119</v>
      </c>
      <c r="D9" s="10">
        <v>0.77400000000000002</v>
      </c>
      <c r="E9" s="10">
        <v>0.51100000000000001</v>
      </c>
      <c r="F9" s="10">
        <v>0.40300000000000002</v>
      </c>
      <c r="G9" s="11">
        <v>0.312</v>
      </c>
    </row>
    <row r="10" spans="1:7" ht="20.100000000000001" customHeight="1" thickBot="1" x14ac:dyDescent="0.25">
      <c r="A10" s="7" t="s">
        <v>5</v>
      </c>
      <c r="B10" s="12">
        <f>AVERAGE(B6:B9)</f>
        <v>1.4942500000000001</v>
      </c>
      <c r="C10" s="12">
        <f t="shared" ref="C10:G10" si="0">AVERAGE(C6:C9)</f>
        <v>1.1187499999999999</v>
      </c>
      <c r="D10" s="12">
        <f t="shared" si="0"/>
        <v>0.77424999999999999</v>
      </c>
      <c r="E10" s="12">
        <f t="shared" si="0"/>
        <v>0.51124999999999998</v>
      </c>
      <c r="F10" s="12">
        <f t="shared" si="0"/>
        <v>0.40875</v>
      </c>
      <c r="G10" s="25">
        <f t="shared" si="0"/>
        <v>0.31925000000000003</v>
      </c>
    </row>
    <row r="11" spans="1:7" ht="20.100000000000001" customHeight="1" thickTop="1" x14ac:dyDescent="0.2"/>
    <row r="12" spans="1:7" ht="20.100000000000001" customHeight="1" thickBot="1" x14ac:dyDescent="0.25"/>
    <row r="13" spans="1:7" ht="20.100000000000001" customHeight="1" thickBot="1" x14ac:dyDescent="0.25">
      <c r="A13" s="15" t="s">
        <v>6</v>
      </c>
      <c r="B13" s="15" t="s">
        <v>7</v>
      </c>
    </row>
    <row r="14" spans="1:7" ht="20.100000000000001" customHeight="1" x14ac:dyDescent="0.2">
      <c r="A14" s="14" cm="1">
        <f t="array" ref="A14:A19">TRANSPOSE(B5:G5)</f>
        <v>7.5</v>
      </c>
      <c r="B14" s="14" cm="1">
        <f t="array" ref="B14:B19">TRANSPOSE(B10:G10)</f>
        <v>1.4942500000000001</v>
      </c>
    </row>
    <row r="15" spans="1:7" ht="20.100000000000001" customHeight="1" x14ac:dyDescent="0.2">
      <c r="A15" s="2">
        <v>6.52</v>
      </c>
      <c r="B15" s="2">
        <v>1.1187499999999999</v>
      </c>
    </row>
    <row r="16" spans="1:7" ht="20.100000000000001" customHeight="1" x14ac:dyDescent="0.2">
      <c r="A16" s="2">
        <v>5.77</v>
      </c>
      <c r="B16" s="2">
        <v>0.77424999999999999</v>
      </c>
    </row>
    <row r="17" spans="1:5" ht="20.100000000000001" customHeight="1" x14ac:dyDescent="0.2">
      <c r="A17" s="2">
        <v>5.08</v>
      </c>
      <c r="B17" s="2">
        <v>0.51124999999999998</v>
      </c>
    </row>
    <row r="18" spans="1:5" ht="20.100000000000001" customHeight="1" x14ac:dyDescent="0.2">
      <c r="A18" s="2">
        <v>4.9800000000000004</v>
      </c>
      <c r="B18" s="2">
        <v>0.40875</v>
      </c>
    </row>
    <row r="19" spans="1:5" ht="20.100000000000001" customHeight="1" thickBot="1" x14ac:dyDescent="0.25">
      <c r="A19" s="13">
        <v>4.8</v>
      </c>
      <c r="B19" s="13">
        <v>0.31925000000000003</v>
      </c>
    </row>
    <row r="20" spans="1:5" ht="20.100000000000001" customHeight="1" thickBot="1" x14ac:dyDescent="0.25"/>
    <row r="21" spans="1:5" ht="20.100000000000001" customHeight="1" thickBot="1" x14ac:dyDescent="0.25">
      <c r="A21" s="16" t="s">
        <v>8</v>
      </c>
      <c r="B21" s="17">
        <v>1.602E-19</v>
      </c>
      <c r="C21" s="2"/>
      <c r="D21" s="23" t="s">
        <v>12</v>
      </c>
      <c r="E21" s="24">
        <v>6.6259999999999998E-34</v>
      </c>
    </row>
    <row r="22" spans="1:5" ht="20.100000000000001" customHeight="1" thickBot="1" x14ac:dyDescent="0.25">
      <c r="A22" s="18" t="s">
        <v>9</v>
      </c>
      <c r="B22" s="19">
        <f>0.4316*(0.00000000000001)</f>
        <v>4.3159999999999999E-15</v>
      </c>
      <c r="C22" s="26"/>
      <c r="D22" s="27"/>
      <c r="E22" s="28"/>
    </row>
    <row r="23" spans="1:5" ht="20.100000000000001" customHeight="1" thickBot="1" x14ac:dyDescent="0.25">
      <c r="A23" s="18" t="s">
        <v>10</v>
      </c>
      <c r="B23" s="20">
        <f>B21*B22</f>
        <v>6.9142320000000001E-34</v>
      </c>
      <c r="C23" s="26"/>
      <c r="D23" s="29"/>
      <c r="E23" s="30"/>
    </row>
    <row r="24" spans="1:5" ht="20.100000000000001" customHeight="1" thickBot="1" x14ac:dyDescent="0.25">
      <c r="A24" s="21" t="s">
        <v>11</v>
      </c>
      <c r="B24" s="22">
        <f>(B23-E21)/E21</f>
        <v>4.35001509206158E-2</v>
      </c>
      <c r="C24" s="26"/>
      <c r="D24" s="29"/>
      <c r="E24" s="30"/>
    </row>
    <row r="25" spans="1:5" x14ac:dyDescent="0.2">
      <c r="D25" s="31"/>
      <c r="E25" s="32"/>
    </row>
    <row r="27" spans="1:5" ht="15" thickBot="1" x14ac:dyDescent="0.25"/>
    <row r="28" spans="1:5" ht="15" thickBot="1" x14ac:dyDescent="0.25">
      <c r="A28" s="36" t="s">
        <v>13</v>
      </c>
      <c r="B28" s="36" t="s">
        <v>20</v>
      </c>
      <c r="C28" s="33"/>
    </row>
    <row r="29" spans="1:5" ht="15" thickBot="1" x14ac:dyDescent="0.25">
      <c r="A29" s="35" t="s">
        <v>14</v>
      </c>
      <c r="B29" s="37">
        <v>5.92</v>
      </c>
    </row>
    <row r="30" spans="1:5" ht="15" thickBot="1" x14ac:dyDescent="0.25">
      <c r="A30" s="29" t="s">
        <v>15</v>
      </c>
      <c r="B30" s="38">
        <v>3.72</v>
      </c>
    </row>
    <row r="31" spans="1:5" ht="15" thickBot="1" x14ac:dyDescent="0.25">
      <c r="A31" s="29" t="s">
        <v>16</v>
      </c>
      <c r="B31" s="38">
        <v>3.4</v>
      </c>
    </row>
    <row r="32" spans="1:5" ht="15" thickBot="1" x14ac:dyDescent="0.25">
      <c r="A32" s="29" t="s">
        <v>17</v>
      </c>
      <c r="B32" s="38">
        <v>2.29</v>
      </c>
    </row>
    <row r="33" spans="1:2" ht="15" thickBot="1" x14ac:dyDescent="0.25">
      <c r="A33" s="29" t="s">
        <v>18</v>
      </c>
      <c r="B33" s="38">
        <v>1.54</v>
      </c>
    </row>
    <row r="34" spans="1:2" ht="15" thickBot="1" x14ac:dyDescent="0.25">
      <c r="A34" s="34" t="s">
        <v>19</v>
      </c>
      <c r="B34" s="39">
        <v>0.96</v>
      </c>
    </row>
  </sheetData>
  <mergeCells count="3">
    <mergeCell ref="A6:A9"/>
    <mergeCell ref="A2:G2"/>
    <mergeCell ref="A3:G3"/>
  </mergeCells>
  <phoneticPr fontId="1" type="noConversion"/>
  <pageMargins left="0.7" right="0.7" top="0.75" bottom="0.75" header="0.3" footer="0.3"/>
  <pageSetup paperSize="9" fitToWidth="0" fitToHeight="0" orientation="portrait" r:id="rId1"/>
  <ignoredErrors>
    <ignoredError sqref="B10:G1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2024-10-26T08:11:29Z</cp:lastPrinted>
  <dcterms:created xsi:type="dcterms:W3CDTF">2015-06-05T18:19:34Z</dcterms:created>
  <dcterms:modified xsi:type="dcterms:W3CDTF">2024-10-31T09:00:37Z</dcterms:modified>
</cp:coreProperties>
</file>