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dastro de Produtos" sheetId="1" state="visible" r:id="rId3"/>
    <sheet name="Resum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<sst xmlns="http://schemas.openxmlformats.org/spreadsheetml/2006/main" count="54" uniqueCount="52">
  <si>
    <t xml:space="preserve">CADASTRO DE PRODUTOS — E-COMMERCE</t>
  </si>
  <si>
    <t xml:space="preserve">Preencha os dados de cada produto. Campos calculados são automáticos.</t>
  </si>
  <si>
    <t xml:space="preserve">SKU</t>
  </si>
  <si>
    <t xml:space="preserve">Nome do Produto</t>
  </si>
  <si>
    <t xml:space="preserve">Categoria</t>
  </si>
  <si>
    <t xml:space="preserve">Marca</t>
  </si>
  <si>
    <t xml:space="preserve">Preço de Custo (R$)</t>
  </si>
  <si>
    <t xml:space="preserve">Preço de Venda (R$)</t>
  </si>
  <si>
    <t xml:space="preserve">Margem (%)</t>
  </si>
  <si>
    <t xml:space="preserve">Estoque Atual</t>
  </si>
  <si>
    <t xml:space="preserve">Estoque Mínimo</t>
  </si>
  <si>
    <t xml:space="preserve">Status Estoque</t>
  </si>
  <si>
    <t xml:space="preserve">Peso (kg)</t>
  </si>
  <si>
    <t xml:space="preserve">Dimensões (CxLxA cm)</t>
  </si>
  <si>
    <t xml:space="preserve">Marketplace(s)</t>
  </si>
  <si>
    <t xml:space="preserve">SKU-001</t>
  </si>
  <si>
    <t xml:space="preserve">Camiseta Básica Algodão P</t>
  </si>
  <si>
    <t xml:space="preserve">Vestuário</t>
  </si>
  <si>
    <t xml:space="preserve">Marca Própria</t>
  </si>
  <si>
    <t xml:space="preserve">30x25x3</t>
  </si>
  <si>
    <t xml:space="preserve">Site Próprio, Shopee</t>
  </si>
  <si>
    <t xml:space="preserve">SKU-002</t>
  </si>
  <si>
    <t xml:space="preserve">Caneca Personalizada 300ml</t>
  </si>
  <si>
    <t xml:space="preserve">Casa &amp; Decoração</t>
  </si>
  <si>
    <t xml:space="preserve">12x10x10</t>
  </si>
  <si>
    <t xml:space="preserve">Mercado Livre, Shopee</t>
  </si>
  <si>
    <t xml:space="preserve">SKU-003</t>
  </si>
  <si>
    <t xml:space="preserve">Fone de Ouvido Bluetooth</t>
  </si>
  <si>
    <t xml:space="preserve">Eletrônicos</t>
  </si>
  <si>
    <t xml:space="preserve">TechSound</t>
  </si>
  <si>
    <t xml:space="preserve">16x8x6</t>
  </si>
  <si>
    <t xml:space="preserve">Site Próprio, Mercado Livre, Amazon</t>
  </si>
  <si>
    <t xml:space="preserve">SKU-004</t>
  </si>
  <si>
    <t xml:space="preserve">Tênis Esportivo Unissex</t>
  </si>
  <si>
    <t xml:space="preserve">Calçados</t>
  </si>
  <si>
    <t xml:space="preserve">RunFast</t>
  </si>
  <si>
    <t xml:space="preserve">33x22x13</t>
  </si>
  <si>
    <t xml:space="preserve">Site Próprio</t>
  </si>
  <si>
    <t xml:space="preserve">SKU-005</t>
  </si>
  <si>
    <t xml:space="preserve">Garrafa Térmica 1L</t>
  </si>
  <si>
    <t xml:space="preserve">ThermoMax</t>
  </si>
  <si>
    <t xml:space="preserve">28x10x10</t>
  </si>
  <si>
    <t xml:space="preserve">Mercado Livre, Amazon</t>
  </si>
  <si>
    <t xml:space="preserve">RESUMO DO CATÁLOGO</t>
  </si>
  <si>
    <t xml:space="preserve">Atualizado automaticamente a partir da aba Cadastro de Produtos</t>
  </si>
  <si>
    <t xml:space="preserve">Total de Produtos Cadastrados</t>
  </si>
  <si>
    <t xml:space="preserve">Produtos com Estoque OK</t>
  </si>
  <si>
    <t xml:space="preserve">Produtos para Repor</t>
  </si>
  <si>
    <t xml:space="preserve">Produtos Esgotados</t>
  </si>
  <si>
    <t xml:space="preserve">Margem Média (%)</t>
  </si>
  <si>
    <t xml:space="preserve">Valor Total em Estoque (Custo) (R$)</t>
  </si>
  <si>
    <t xml:space="preserve">Valor Total em Estoque (Venda) (R$)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</si>
</sst>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6" min="4" style="0" width="14"/>
    <col collapsed="false" customWidth="true" hidden="false" outlineLevel="0" max="7" min="7" style="0" width="10"/>
    <col collapsed="false" customWidth="true" hidden="false" outlineLevel="0" max="9" min="8" style="0" width="12"/>
    <col collapsed="false" customWidth="true" hidden="false" outlineLevel="0" max="10" min="10" style="0" width="13"/>
    <col collapsed="false" customWidth="true" hidden="false" outlineLevel="0" max="11" min="11" style="0" width="9"/>
    <col collapsed="false" customWidth="true" hidden="false" outlineLevel="0" max="12" min="12" style="0" width="18"/>
    <col collapsed="false" customWidth="true" hidden="false" outlineLevel="0" max="13" min="13" style="0" width="22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15" hidden="false" customHeight="false" outlineLevel="0" collapsed="false">
      <c r="A5" s="4" t="s">
        <v>15</v>
      </c>
      <c r="B5" s="5" t="s">
        <v>16</v>
      </c>
      <c r="C5" s="5" t="s">
        <v>17</v>
      </c>
      <c r="D5" s="5" t="s">
        <v>18</v>
      </c>
      <c r="E5" s="6" t="n">
        <v>18.5</v>
      </c>
      <c r="F5" s="6" t="n">
        <v>49.9</v>
      </c>
      <c r="G5" s="7" t="n">
        <f aca="false">(F5-E5)/F5</f>
        <v>0.629258517034068</v>
      </c>
      <c r="H5" s="4" t="n">
        <v>120</v>
      </c>
      <c r="I5" s="4" t="n">
        <v>20</v>
      </c>
      <c r="J5" s="4" t="str">
        <f aca="false">IF(H5=0,"Esgotado",IF(H5&lt;=I5,"Repor","OK"))</f>
        <v>OK</v>
      </c>
      <c r="K5" s="4" t="n">
        <v>0.2</v>
      </c>
      <c r="L5" s="5" t="s">
        <v>19</v>
      </c>
      <c r="M5" s="5" t="s">
        <v>20</v>
      </c>
    </row>
    <row r="6" customFormat="false" ht="26.85" hidden="false" customHeight="false" outlineLevel="0" collapsed="false">
      <c r="A6" s="4" t="s">
        <v>21</v>
      </c>
      <c r="B6" s="5" t="s">
        <v>22</v>
      </c>
      <c r="C6" s="5" t="s">
        <v>23</v>
      </c>
      <c r="D6" s="5" t="s">
        <v>18</v>
      </c>
      <c r="E6" s="6" t="n">
        <v>9</v>
      </c>
      <c r="F6" s="6" t="n">
        <v>29.9</v>
      </c>
      <c r="G6" s="7" t="n">
        <f aca="false">(F6-E6)/F6</f>
        <v>0.698996655518395</v>
      </c>
      <c r="H6" s="4" t="n">
        <v>8</v>
      </c>
      <c r="I6" s="4" t="n">
        <v>15</v>
      </c>
      <c r="J6" s="4" t="str">
        <f aca="false">IF(H6=0,"Esgotado",IF(H6&lt;=I6,"Repor","OK"))</f>
        <v>Repor</v>
      </c>
      <c r="K6" s="4" t="n">
        <v>0.35</v>
      </c>
      <c r="L6" s="5" t="s">
        <v>24</v>
      </c>
      <c r="M6" s="5" t="s">
        <v>25</v>
      </c>
    </row>
    <row r="7" customFormat="false" ht="26.85" hidden="false" customHeight="false" outlineLevel="0" collapsed="false">
      <c r="A7" s="4" t="s">
        <v>26</v>
      </c>
      <c r="B7" s="5" t="s">
        <v>27</v>
      </c>
      <c r="C7" s="5" t="s">
        <v>28</v>
      </c>
      <c r="D7" s="5" t="s">
        <v>29</v>
      </c>
      <c r="E7" s="6" t="n">
        <v>45</v>
      </c>
      <c r="F7" s="6" t="n">
        <v>119.9</v>
      </c>
      <c r="G7" s="7" t="n">
        <f aca="false">(F7-E7)/F7</f>
        <v>0.624687239366139</v>
      </c>
      <c r="H7" s="4" t="n">
        <v>0</v>
      </c>
      <c r="I7" s="4" t="n">
        <v>10</v>
      </c>
      <c r="J7" s="4" t="str">
        <f aca="false">IF(H7=0,"Esgotado",IF(H7&lt;=I7,"Repor","OK"))</f>
        <v>Esgotado</v>
      </c>
      <c r="K7" s="4" t="n">
        <v>0.15</v>
      </c>
      <c r="L7" s="5" t="s">
        <v>30</v>
      </c>
      <c r="M7" s="5" t="s">
        <v>31</v>
      </c>
    </row>
    <row r="8" customFormat="false" ht="15" hidden="false" customHeight="false" outlineLevel="0" collapsed="false">
      <c r="A8" s="4" t="s">
        <v>32</v>
      </c>
      <c r="B8" s="5" t="s">
        <v>33</v>
      </c>
      <c r="C8" s="5" t="s">
        <v>34</v>
      </c>
      <c r="D8" s="5" t="s">
        <v>35</v>
      </c>
      <c r="E8" s="6" t="n">
        <v>65</v>
      </c>
      <c r="F8" s="6" t="n">
        <v>159.9</v>
      </c>
      <c r="G8" s="7" t="n">
        <f aca="false">(F8-E8)/F8</f>
        <v>0.59349593495935</v>
      </c>
      <c r="H8" s="4" t="n">
        <v>35</v>
      </c>
      <c r="I8" s="4" t="n">
        <v>10</v>
      </c>
      <c r="J8" s="4" t="str">
        <f aca="false">IF(H8=0,"Esgotado",IF(H8&lt;=I8,"Repor","OK"))</f>
        <v>OK</v>
      </c>
      <c r="K8" s="4" t="n">
        <v>0.8</v>
      </c>
      <c r="L8" s="5" t="s">
        <v>36</v>
      </c>
      <c r="M8" s="5" t="s">
        <v>37</v>
      </c>
    </row>
    <row r="9" customFormat="false" ht="26.85" hidden="false" customHeight="false" outlineLevel="0" collapsed="false">
      <c r="A9" s="4" t="s">
        <v>38</v>
      </c>
      <c r="B9" s="5" t="s">
        <v>39</v>
      </c>
      <c r="C9" s="5" t="s">
        <v>23</v>
      </c>
      <c r="D9" s="5" t="s">
        <v>40</v>
      </c>
      <c r="E9" s="6" t="n">
        <v>22</v>
      </c>
      <c r="F9" s="6" t="n">
        <v>59.9</v>
      </c>
      <c r="G9" s="7" t="n">
        <f aca="false">(F9-E9)/F9</f>
        <v>0.632721202003339</v>
      </c>
      <c r="H9" s="4" t="n">
        <v>50</v>
      </c>
      <c r="I9" s="4" t="n">
        <v>12</v>
      </c>
      <c r="J9" s="4" t="str">
        <f aca="false">IF(H9=0,"Esgotado",IF(H9&lt;=I9,"Repor","OK"))</f>
        <v>OK</v>
      </c>
      <c r="K9" s="4" t="n">
        <v>0.5</v>
      </c>
      <c r="L9" s="5" t="s">
        <v>41</v>
      </c>
      <c r="M9" s="5" t="s">
        <v>42</v>
      </c>
    </row>
    <row r="10" customFormat="false" ht="15" hidden="false" customHeight="false" outlineLevel="0" collapsed="false">
      <c r="A10" s="4"/>
      <c r="B10" s="4"/>
      <c r="C10" s="4"/>
      <c r="D10" s="4"/>
      <c r="E10" s="6"/>
      <c r="F10" s="6"/>
      <c r="G10" s="7" t="str">
        <f aca="false">IF(F10=0,"",(F10-E10)/F10)</f>
        <v/>
      </c>
      <c r="H10" s="4"/>
      <c r="I10" s="4"/>
      <c r="J10" s="4" t="str">
        <f aca="false">IF(H10="","",IF(H10=0,"Esgotado",IF(H10&lt;=I10,"Repor","OK")))</f>
        <v/>
      </c>
      <c r="K10" s="4"/>
      <c r="L10" s="4"/>
      <c r="M10" s="4"/>
    </row>
    <row r="11" customFormat="false" ht="15" hidden="false" customHeight="false" outlineLevel="0" collapsed="false">
      <c r="A11" s="4"/>
      <c r="B11" s="4"/>
      <c r="C11" s="4"/>
      <c r="D11" s="4"/>
      <c r="E11" s="6"/>
      <c r="F11" s="6"/>
      <c r="G11" s="7" t="str">
        <f aca="false">IF(F11=0,"",(F11-E11)/F11)</f>
        <v/>
      </c>
      <c r="H11" s="4"/>
      <c r="I11" s="4"/>
      <c r="J11" s="4" t="str">
        <f aca="false">IF(H11="","",IF(H11=0,"Esgotado",IF(H11&lt;=I11,"Repor","OK")))</f>
        <v/>
      </c>
      <c r="K11" s="4"/>
      <c r="L11" s="4"/>
      <c r="M11" s="4"/>
    </row>
    <row r="12" customFormat="false" ht="15" hidden="false" customHeight="false" outlineLevel="0" collapsed="false">
      <c r="A12" s="4"/>
      <c r="B12" s="4"/>
      <c r="C12" s="4"/>
      <c r="D12" s="4"/>
      <c r="E12" s="6"/>
      <c r="F12" s="6"/>
      <c r="G12" s="7" t="str">
        <f aca="false">IF(F12=0,"",(F12-E12)/F12)</f>
        <v/>
      </c>
      <c r="H12" s="4"/>
      <c r="I12" s="4"/>
      <c r="J12" s="4" t="str">
        <f aca="false">IF(H12="","",IF(H12=0,"Esgotado",IF(H12&lt;=I12,"Repor","OK")))</f>
        <v/>
      </c>
      <c r="K12" s="4"/>
      <c r="L12" s="4"/>
      <c r="M12" s="4"/>
    </row>
    <row r="13" customFormat="false" ht="15" hidden="false" customHeight="false" outlineLevel="0" collapsed="false">
      <c r="A13" s="4"/>
      <c r="B13" s="4"/>
      <c r="C13" s="4"/>
      <c r="D13" s="4"/>
      <c r="E13" s="6"/>
      <c r="F13" s="6"/>
      <c r="G13" s="7" t="str">
        <f aca="false">IF(F13=0,"",(F13-E13)/F13)</f>
        <v/>
      </c>
      <c r="H13" s="4"/>
      <c r="I13" s="4"/>
      <c r="J13" s="4" t="str">
        <f aca="false">IF(H13="","",IF(H13=0,"Esgotado",IF(H13&lt;=I13,"Repor","OK")))</f>
        <v/>
      </c>
      <c r="K13" s="4"/>
      <c r="L13" s="4"/>
      <c r="M13" s="4"/>
    </row>
    <row r="14" customFormat="false" ht="15" hidden="false" customHeight="false" outlineLevel="0" collapsed="false">
      <c r="A14" s="4"/>
      <c r="B14" s="4"/>
      <c r="C14" s="4"/>
      <c r="D14" s="4"/>
      <c r="E14" s="6"/>
      <c r="F14" s="6"/>
      <c r="G14" s="7" t="str">
        <f aca="false">IF(F14=0,"",(F14-E14)/F14)</f>
        <v/>
      </c>
      <c r="H14" s="4"/>
      <c r="I14" s="4"/>
      <c r="J14" s="4" t="str">
        <f aca="false">IF(H14="","",IF(H14=0,"Esgotado",IF(H14&lt;=I14,"Repor","OK")))</f>
        <v/>
      </c>
      <c r="K14" s="4"/>
      <c r="L14" s="4"/>
      <c r="M14" s="4"/>
    </row>
    <row r="15" customFormat="false" ht="15" hidden="false" customHeight="false" outlineLevel="0" collapsed="false">
      <c r="A15" s="4"/>
      <c r="B15" s="4"/>
      <c r="C15" s="4"/>
      <c r="D15" s="4"/>
      <c r="E15" s="6"/>
      <c r="F15" s="6"/>
      <c r="G15" s="7" t="str">
        <f aca="false">IF(F15=0,"",(F15-E15)/F15)</f>
        <v/>
      </c>
      <c r="H15" s="4"/>
      <c r="I15" s="4"/>
      <c r="J15" s="4" t="str">
        <f aca="false">IF(H15="","",IF(H15=0,"Esgotado",IF(H15&lt;=I15,"Repor","OK")))</f>
        <v/>
      </c>
      <c r="K15" s="4"/>
      <c r="L15" s="4"/>
      <c r="M15" s="4"/>
    </row>
    <row r="16" customFormat="false" ht="15" hidden="false" customHeight="false" outlineLevel="0" collapsed="false">
      <c r="A16" s="4"/>
      <c r="B16" s="4"/>
      <c r="C16" s="4"/>
      <c r="D16" s="4"/>
      <c r="E16" s="6"/>
      <c r="F16" s="6"/>
      <c r="G16" s="7" t="str">
        <f aca="false">IF(F16=0,"",(F16-E16)/F16)</f>
        <v/>
      </c>
      <c r="H16" s="4"/>
      <c r="I16" s="4"/>
      <c r="J16" s="4" t="str">
        <f aca="false">IF(H16="","",IF(H16=0,"Esgotado",IF(H16&lt;=I16,"Repor","OK")))</f>
        <v/>
      </c>
      <c r="K16" s="4"/>
      <c r="L16" s="4"/>
      <c r="M16" s="4"/>
    </row>
    <row r="17" customFormat="false" ht="15" hidden="false" customHeight="false" outlineLevel="0" collapsed="false">
      <c r="A17" s="4"/>
      <c r="B17" s="4"/>
      <c r="C17" s="4"/>
      <c r="D17" s="4"/>
      <c r="E17" s="6"/>
      <c r="F17" s="6"/>
      <c r="G17" s="7" t="str">
        <f aca="false">IF(F17=0,"",(F17-E17)/F17)</f>
        <v/>
      </c>
      <c r="H17" s="4"/>
      <c r="I17" s="4"/>
      <c r="J17" s="4" t="str">
        <f aca="false">IF(H17="","",IF(H17=0,"Esgotado",IF(H17&lt;=I17,"Repor","OK")))</f>
        <v/>
      </c>
      <c r="K17" s="4"/>
      <c r="L17" s="4"/>
      <c r="M17" s="4"/>
    </row>
    <row r="18" customFormat="false" ht="15" hidden="false" customHeight="false" outlineLevel="0" collapsed="false">
      <c r="A18" s="4"/>
      <c r="B18" s="4"/>
      <c r="C18" s="4"/>
      <c r="D18" s="4"/>
      <c r="E18" s="6"/>
      <c r="F18" s="6"/>
      <c r="G18" s="7" t="str">
        <f aca="false">IF(F18=0,"",(F18-E18)/F18)</f>
        <v/>
      </c>
      <c r="H18" s="4"/>
      <c r="I18" s="4"/>
      <c r="J18" s="4" t="str">
        <f aca="false">IF(H18="","",IF(H18=0,"Esgotado",IF(H18&lt;=I18,"Repor","OK")))</f>
        <v/>
      </c>
      <c r="K18" s="4"/>
      <c r="L18" s="4"/>
      <c r="M18" s="4"/>
    </row>
    <row r="19" customFormat="false" ht="15" hidden="false" customHeight="false" outlineLevel="0" collapsed="false">
      <c r="A19" s="4"/>
      <c r="B19" s="4"/>
      <c r="C19" s="4"/>
      <c r="D19" s="4"/>
      <c r="E19" s="6"/>
      <c r="F19" s="6"/>
      <c r="G19" s="7" t="str">
        <f aca="false">IF(F19=0,"",(F19-E19)/F19)</f>
        <v/>
      </c>
      <c r="H19" s="4"/>
      <c r="I19" s="4"/>
      <c r="J19" s="4" t="str">
        <f aca="false">IF(H19="","",IF(H19=0,"Esgotado",IF(H19&lt;=I19,"Repor","OK")))</f>
        <v/>
      </c>
      <c r="K19" s="4"/>
      <c r="L19" s="4"/>
      <c r="M19" s="4"/>
    </row>
    <row r="20" customFormat="false" ht="15" hidden="false" customHeight="false" outlineLevel="0" collapsed="false">
      <c r="A20" s="4"/>
      <c r="B20" s="4"/>
      <c r="C20" s="4"/>
      <c r="D20" s="4"/>
      <c r="E20" s="6"/>
      <c r="F20" s="6"/>
      <c r="G20" s="7" t="str">
        <f aca="false">IF(F20=0,"",(F20-E20)/F20)</f>
        <v/>
      </c>
      <c r="H20" s="4"/>
      <c r="I20" s="4"/>
      <c r="J20" s="4" t="str">
        <f aca="false">IF(H20="","",IF(H20=0,"Esgotado",IF(H20&lt;=I20,"Repor","OK")))</f>
        <v/>
      </c>
      <c r="K20" s="4"/>
      <c r="L20" s="4"/>
      <c r="M20" s="4"/>
    </row>
    <row r="21" customFormat="false" ht="15" hidden="false" customHeight="false" outlineLevel="0" collapsed="false">
      <c r="A21" s="4"/>
      <c r="B21" s="4"/>
      <c r="C21" s="4"/>
      <c r="D21" s="4"/>
      <c r="E21" s="6"/>
      <c r="F21" s="6"/>
      <c r="G21" s="7" t="str">
        <f aca="false">IF(F21=0,"",(F21-E21)/F21)</f>
        <v/>
      </c>
      <c r="H21" s="4"/>
      <c r="I21" s="4"/>
      <c r="J21" s="4" t="str">
        <f aca="false">IF(H21="","",IF(H21=0,"Esgotado",IF(H21&lt;=I21,"Repor","OK")))</f>
        <v/>
      </c>
      <c r="K21" s="4"/>
      <c r="L21" s="4"/>
      <c r="M21" s="4"/>
    </row>
    <row r="22" customFormat="false" ht="15" hidden="false" customHeight="false" outlineLevel="0" collapsed="false">
      <c r="A22" s="4"/>
      <c r="B22" s="4"/>
      <c r="C22" s="4"/>
      <c r="D22" s="4"/>
      <c r="E22" s="6"/>
      <c r="F22" s="6"/>
      <c r="G22" s="7" t="str">
        <f aca="false">IF(F22=0,"",(F22-E22)/F22)</f>
        <v/>
      </c>
      <c r="H22" s="4"/>
      <c r="I22" s="4"/>
      <c r="J22" s="4" t="str">
        <f aca="false">IF(H22="","",IF(H22=0,"Esgotado",IF(H22&lt;=I22,"Repor","OK")))</f>
        <v/>
      </c>
      <c r="K22" s="4"/>
      <c r="L22" s="4"/>
      <c r="M22" s="4"/>
    </row>
    <row r="23" customFormat="false" ht="15" hidden="false" customHeight="false" outlineLevel="0" collapsed="false">
      <c r="A23" s="4"/>
      <c r="B23" s="4"/>
      <c r="C23" s="4"/>
      <c r="D23" s="4"/>
      <c r="E23" s="6"/>
      <c r="F23" s="6"/>
      <c r="G23" s="7" t="str">
        <f aca="false">IF(F23=0,"",(F23-E23)/F23)</f>
        <v/>
      </c>
      <c r="H23" s="4"/>
      <c r="I23" s="4"/>
      <c r="J23" s="4" t="str">
        <f aca="false">IF(H23="","",IF(H23=0,"Esgotado",IF(H23&lt;=I23,"Repor","OK")))</f>
        <v/>
      </c>
      <c r="K23" s="4"/>
      <c r="L23" s="4"/>
      <c r="M23" s="4"/>
    </row>
    <row r="24" customFormat="false" ht="15" hidden="false" customHeight="false" outlineLevel="0" collapsed="false">
      <c r="A24" s="4"/>
      <c r="B24" s="4"/>
      <c r="C24" s="4"/>
      <c r="D24" s="4"/>
      <c r="E24" s="6"/>
      <c r="F24" s="6"/>
      <c r="G24" s="7" t="str">
        <f aca="false">IF(F24=0,"",(F24-E24)/F24)</f>
        <v/>
      </c>
      <c r="H24" s="4"/>
      <c r="I24" s="4"/>
      <c r="J24" s="4" t="str">
        <f aca="false">IF(H24="","",IF(H24=0,"Esgotado",IF(H24&lt;=I24,"Repor","OK")))</f>
        <v/>
      </c>
      <c r="K24" s="4"/>
      <c r="L24" s="4"/>
      <c r="M24" s="4"/>
    </row>
  </sheetData>
  <mergeCells count="2">
    <mergeCell ref="A1:M1"/>
    <mergeCell ref="A2:M2"/>
  </mergeCells>
  <conditionalFormatting sqref="J5:J2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"Repor"</formula>
    </cfRule>
    <cfRule type="cellIs" priority="4" operator="equal" aboveAverage="0" equalAverage="0" bottom="0" percent="0" rank="0" text="" dxfId="2">
      <formula>"Esgotado"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</cols>
  <sheetData>
    <row r="1" customFormat="false" ht="19.7" hidden="false" customHeight="false" outlineLevel="0" collapsed="false">
      <c r="A1" s="1" t="s">
        <v>43</v>
      </c>
      <c r="B1" s="1"/>
    </row>
    <row r="2" customFormat="false" ht="15" hidden="false" customHeight="false" outlineLevel="0" collapsed="false">
      <c r="A2" s="2" t="s">
        <v>44</v>
      </c>
      <c r="B2" s="2"/>
    </row>
    <row r="4" customFormat="false" ht="15" hidden="false" customHeight="false" outlineLevel="0" collapsed="false">
      <c r="A4" s="8" t="s">
        <v>45</v>
      </c>
      <c r="B4" s="4" t="n">
        <f aca="false">COUNTA('Cadastro de Produtos'!A5:A24)</f>
        <v>5</v>
      </c>
    </row>
    <row r="5" customFormat="false" ht="15" hidden="false" customHeight="false" outlineLevel="0" collapsed="false">
      <c r="A5" s="8" t="s">
        <v>46</v>
      </c>
      <c r="B5" s="4" t="n">
        <f aca="false">COUNTIF('Cadastro de Produtos'!J5:J24,"OK")</f>
        <v>3</v>
      </c>
    </row>
    <row r="6" customFormat="false" ht="15" hidden="false" customHeight="false" outlineLevel="0" collapsed="false">
      <c r="A6" s="8" t="s">
        <v>47</v>
      </c>
      <c r="B6" s="4" t="n">
        <f aca="false">COUNTIF('Cadastro de Produtos'!J5:J24,"Repor")</f>
        <v>1</v>
      </c>
    </row>
    <row r="7" customFormat="false" ht="15" hidden="false" customHeight="false" outlineLevel="0" collapsed="false">
      <c r="A7" s="8" t="s">
        <v>48</v>
      </c>
      <c r="B7" s="4" t="n">
        <f aca="false">COUNTIF('Cadastro de Produtos'!J5:J24,"Esgotado")</f>
        <v>1</v>
      </c>
    </row>
    <row r="8" customFormat="false" ht="15" hidden="false" customHeight="false" outlineLevel="0" collapsed="false">
      <c r="A8" s="8" t="s">
        <v>49</v>
      </c>
      <c r="B8" s="7" t="n">
        <f aca="false">AVERAGEIF('Cadastro de Produtos'!G5:G24,"&gt;0")</f>
        <v>0.635831909776258</v>
      </c>
    </row>
    <row r="9" customFormat="false" ht="26.85" hidden="false" customHeight="false" outlineLevel="0" collapsed="false">
      <c r="A9" s="8" t="s">
        <v>50</v>
      </c>
      <c r="B9" s="9" t="n">
        <f aca="false">SUMPRODUCT('Cadastro de Produtos'!E5:E24,'Cadastro de Produtos'!H5:H24)</f>
        <v>5667</v>
      </c>
    </row>
    <row r="10" customFormat="false" ht="26.85" hidden="false" customHeight="false" outlineLevel="0" collapsed="false">
      <c r="A10" s="8" t="s">
        <v>51</v>
      </c>
      <c r="B10" s="9" t="n">
        <f aca="false">SUMPRODUCT('Cadastro de Produtos'!F5:F24,'Cadastro de Produtos'!H5:H24)</f>
        <v>14818.7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2026-06-14T01:49:14Z</dcterms:created>
  <dc:creator>openpyxl</dc:creator>
  <dc:description/>
  <dc:language>en-US</dc:language>
  <cp:lastModifiedBy/>
  <dcterms:modified xsi:type="dcterms:W3CDTF">2026-06-14T01:49:14Z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