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V:\EAS_INNOV\results\2025\5.Dissemination\"/>
    </mc:Choice>
  </mc:AlternateContent>
  <xr:revisionPtr revIDLastSave="0" documentId="13_ncr:1_{FDA137EA-B9A9-4EEA-B4A9-81527C68FFA4}" xr6:coauthVersionLast="47" xr6:coauthVersionMax="47" xr10:uidLastSave="{00000000-0000-0000-0000-000000000000}"/>
  <bookViews>
    <workbookView xWindow="-120" yWindow="-120" windowWidth="29040" windowHeight="15720" xr2:uid="{4D5F4C8E-670B-473E-8071-6927E135CE65}"/>
  </bookViews>
  <sheets>
    <sheet name="Variable list" sheetId="1" r:id="rId1"/>
    <sheet name="LIST"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1" l="1"/>
  <c r="E63" i="1"/>
  <c r="E46" i="1"/>
  <c r="E42" i="1"/>
  <c r="C3" i="1"/>
  <c r="E80" i="1" l="1"/>
  <c r="E78" i="1"/>
  <c r="E50" i="1"/>
  <c r="E34" i="1"/>
  <c r="E30" i="1"/>
  <c r="E6" i="1"/>
  <c r="E3" i="1"/>
  <c r="D63" i="1"/>
  <c r="D83" i="1"/>
  <c r="D82" i="1"/>
  <c r="D81" i="1"/>
  <c r="D80" i="1"/>
  <c r="D79" i="1"/>
  <c r="D78" i="1"/>
  <c r="D72" i="1"/>
  <c r="D71" i="1"/>
  <c r="D70" i="1"/>
  <c r="D69" i="1"/>
  <c r="D68" i="1"/>
  <c r="D77" i="1"/>
  <c r="D67" i="1"/>
  <c r="D76" i="1"/>
  <c r="D66" i="1"/>
  <c r="D75" i="1"/>
  <c r="D65" i="1"/>
  <c r="D74" i="1"/>
  <c r="D64" i="1"/>
  <c r="D7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alcChain>
</file>

<file path=xl/sharedStrings.xml><?xml version="1.0" encoding="utf-8"?>
<sst xmlns="http://schemas.openxmlformats.org/spreadsheetml/2006/main" count="869" uniqueCount="307">
  <si>
    <t>Innovative enterprises (product/process), as a percentage of total enterprises</t>
  </si>
  <si>
    <t>Innovation-active enterprises (innovative enterprises (INN_OSLO) as well as enterprises with innovation activities that have not necessarily led to an innovation), as a percentage of total enterprises</t>
  </si>
  <si>
    <t>Product innovative enterprises, as a percentage of total enterprises</t>
  </si>
  <si>
    <t>Product innovative enterprises, as a percentage of innovative enterprises</t>
  </si>
  <si>
    <t xml:space="preserve">Product innovative enterprises (innovation of goods), as a percentage of total enterprises </t>
  </si>
  <si>
    <t xml:space="preserve">Product innovative enterprises (innovation of goods), as a percentage of innovative enterprises </t>
  </si>
  <si>
    <t xml:space="preserve">Product innovative enterprises (innovation of services), as a percentage of total enterprises </t>
  </si>
  <si>
    <t xml:space="preserve">Product innovative enterprises (innovation of services), as a percentage of innovative enterprises </t>
  </si>
  <si>
    <t>Product innovative enterprises that developed products only on their own, as a percentage of total enterprises</t>
  </si>
  <si>
    <t>Product innovative enterprises that developed products only on their own, as a percentage of innovative enterprises</t>
  </si>
  <si>
    <t>Product innovative enterprises with new to market innovations, as a percentage of total enterprises</t>
  </si>
  <si>
    <t>Product innovative enterprises with new to market innovations, as a percentage of innovative enterprises</t>
  </si>
  <si>
    <t>Business process innovative enterprises, as a percentage of total enterprises</t>
  </si>
  <si>
    <t>Business process innovative enterprises, as a percentage of innovative enterprises</t>
  </si>
  <si>
    <t>Business process innovative enterprises with innovations in the production of goods or services, as a percentage of total enterprises</t>
  </si>
  <si>
    <t>Business process innovative enterprises with innovations in the production of goods or services, as a percentage of innovative enterprises</t>
  </si>
  <si>
    <t>Business process innovative enterprises with innovations in distribution and logistics, as a percentage of total enterprises</t>
  </si>
  <si>
    <t>Business process innovative enterprises with innovations in distribution and logistics, as a percentage of innovative enterprises</t>
  </si>
  <si>
    <t>Business process innovative enterprises with innovations in marketing and sales, as a percentage of total enterprises</t>
  </si>
  <si>
    <t>Business process innovative enterprises with innovations in marketing and sales, as a percentage of innovative enterprises</t>
  </si>
  <si>
    <t>Business process innovative enterprises with innovations in information &amp; communication systems, as a percentage of total enterprises</t>
  </si>
  <si>
    <t>Business process innovative enterprises with innovations in information &amp; communication systems, as a percentage of innovative enterprises</t>
  </si>
  <si>
    <t>Business process innovative enterprises with innovations in administration &amp; management (accounting, external relations, human resource management), as a percentage of total enterprises</t>
  </si>
  <si>
    <t>Business process innovative enterprises with innovations in administration &amp; management (accounting, external relations, human resource management), as a percentage of innovative enterprises</t>
  </si>
  <si>
    <t>Business process innovative enterprises that developed processes only on their own, as a percentage of total enterprises</t>
  </si>
  <si>
    <t>Business process innovative enterprises that developed processes only on their own, as a percentage of innovative enterprises</t>
  </si>
  <si>
    <t>R&amp;D active product and/or business process innovative enterprises, as a percentage of innovative enterprises</t>
  </si>
  <si>
    <t xml:space="preserve">Enterprises receiving tax relief for R&amp;D or other innovation activities, as a percentage of innovation-active enterprises </t>
  </si>
  <si>
    <t xml:space="preserve">Enterprises receiving government funding for innovation (including R&amp;D and excluding contracts for goods and services), as a percentage of innovation-active enterprises </t>
  </si>
  <si>
    <t>Enterprises receiving government funding OR tax relief for R&amp;D or other innovation activities, as a percentage of total enterprises</t>
  </si>
  <si>
    <t>Enterprises receiving government funding OR tax relief for R&amp;D or other innovation activities, as a percentage of innovation active enterprises</t>
  </si>
  <si>
    <t xml:space="preserve">Enterprises co-operating on innovation activities (including R&amp;D), as a percentage of innovation active enterprises </t>
  </si>
  <si>
    <t>Enterprises co-operating on innovation activities with enterprises within the enterprise group, as a percentage of innovation active enterprises</t>
  </si>
  <si>
    <t>Enterprises co-operating on innovation activities with private business enterprises outside the enterprise group, as a percentage of innovation active enterprises</t>
  </si>
  <si>
    <t>Enterprises co-operating on innovation activities with universities or other higher education institutions, as a percentage of innovation active enterprises</t>
  </si>
  <si>
    <t>Enterprises co-operating on innovation activities with public R&amp;D institutes, as a percentage of innovation active enterprises</t>
  </si>
  <si>
    <t>Enterprises co-operating on innovation activities with clients or customers from the public sector, as a percentage of innovation active enterprises</t>
  </si>
  <si>
    <t>Enterprises co-operating on innovation activities with non-profit organisations, as a percentage of innovation active enterprises</t>
  </si>
  <si>
    <t>Enterprises co-operating on innovation activities with enterprises engaged in international collaboration, as a percentage of innovation active enterprises</t>
  </si>
  <si>
    <t>Enterprises that applied for patents, as a percentage of total enterprises</t>
  </si>
  <si>
    <t>Enterprises that registered a design, as a percentage of total enterprises</t>
  </si>
  <si>
    <t>Enterprises that registered a trademark, as a percentage of total enterprises</t>
  </si>
  <si>
    <t>Enteprises operating in foreign markets, as a percentage of total enterprises</t>
  </si>
  <si>
    <t>Innovation active enterprises operating in foreign markets, as a percentage of enterprises operating in foreign markets</t>
  </si>
  <si>
    <t>Innovation active enterprises operating in foreign markets, as a percentage of innovation-active enterprises</t>
  </si>
  <si>
    <t>Innovation active enterprises not operating in foreign markets, as a percentage of innovation active enterprises</t>
  </si>
  <si>
    <t>Non-innovation active enterprises operating in foreign markets, as a percentage of non-innovation-active enterprises</t>
  </si>
  <si>
    <t>Innovative enterprises that introduced innovations with environmental benefits within the enterprise OR generated during the use of the enterprise's good and services by consumers or end users with significant contributions to environmental protection, as a percentage of total enterprises</t>
  </si>
  <si>
    <t>Innovative enterprises that introduced innovations with environmental benefits within the enterprise OR generated during the use of the enterprise's good and services by consumers or end users with significant contributions to environmental protection, as a percentage of innovative enterprises</t>
  </si>
  <si>
    <t>Innovative enterprises that introduced innovations with environmental benefits within the enterprise with significant contributions to environmental protection, as a percentage of total enterprises</t>
  </si>
  <si>
    <t>Innovative enterprises that introduced innovations with environmental benefits within the enterprise with significant contributions to environmental protection, as a percentage of innovative enterprises</t>
  </si>
  <si>
    <t>Innovative enterprises that introduced innovations within the enterprise that reduced material, resources (other than energy) or water use per unit of output with significant contributions to environmental protection, as a percentage of innovation active enterprises that introduced innovations with environmental benefits within the enterprise with significant contributions to environmental protection</t>
  </si>
  <si>
    <t>Innovative enterprises that introduced innovations within the enterprise that reduced energy use or CO2 ‘footprint’ (i.e. reduced total CO2 emission) with significant contributions to environmental protection, as a percentage of innovation active enterprises that introduced innovations with environmental benefits within the enterprise with significant contributions to environmental protection</t>
  </si>
  <si>
    <t>Innovative enterprises that introduced innovations within the enterprise that reduced soil, noise, water or air pollution OR replaced a share of materials with less polluting or hazardous substitutes OR recycled waste, water, or materials for own use or sale OR protected biodiversity with significant contributions to environmental protection, as a percentage of innovation active enterprises that introduced innovations with environmental benefits within the enterprise with significant contributions to environmental protection</t>
  </si>
  <si>
    <t>Innovative enterprises that introduced innovations within the enterprise that replaced a share of fossil energy with renewable energy sources with significant contributions to environmental protection, as a percentage of innovation active enterprises that introduced innovations with environmental benefits within the enterprise with significant contributions to environmental protection</t>
  </si>
  <si>
    <t>Innovative enterprises that introduced innovations with environmental benefits generated during the use of the enterprise's good and services by consumers or end users with significant contributions to environmental protection, as a percentage of total enterprises</t>
  </si>
  <si>
    <t>Innovative enterprises that introduced innovations with environmental benefits generated during the use of the enterprise's good and services by consumers or end users with significant contributions to environmental protection, as a percentage of innovative enterprises</t>
  </si>
  <si>
    <t>Innovative enterprises that introduced innovations with environmental benefits generated during the use of the enterprise's good and services by consumers or end users that reduced energy use or CO2 ‘footprint’ - with significant contributions to environmental protection, as a percentage of innovation active enterprises that introduced innovations with environmental benefits generated during the use of the enterprise's good and services by consumers or end users with significant contributions to environmental protection</t>
  </si>
  <si>
    <t>Innovative enterprises that introduced innovations with environmental benefits generated during the use of the enterprise's good and services by consumers or end users that reduced air, water, soil or noise pollution OR protected biodiversity - with significant contributions to environmental protection, as a percentage of innovation active enterprises that introduced innovations with environmental benefits generated during the use of the enterprise's good and services by consumers or end users with significant contributions to environmental protection</t>
  </si>
  <si>
    <t>Innovative enterprises that introduced innovations with environmental benefits generated during the use of the enterprise's good and services by consumers or end users that facilitated recycling of product after use OR extended product life through longer-lasting, more durable products - with significant contributions to environmental protection, as a percentage of innovation active enterprises that introduced innovations with environmental benefits generated during the use of the enterprise's good and services by consumers or end users with significant contributions to environmental protection</t>
  </si>
  <si>
    <t>Innovation active enterprises with less than 10% of employees with university education, as a percentage of innovation active enterprises</t>
  </si>
  <si>
    <t>Innovation active enterprises with less than 10% of employees with university education, as a percentage of enterprises with less than 10% of employees with university education</t>
  </si>
  <si>
    <t>Innovation active enterprises with 10% to 24% of employees with university education, as a percentage of innovation active enterprises</t>
  </si>
  <si>
    <t>Innovation active enterprises with 10% to 24% of employees with university education, as a percentage of enterprises with 10% to 24% of employees with university education</t>
  </si>
  <si>
    <t>Innovation active enterprises with 25% to 49% of employees with university education, as a percentage of innovation active enterprises</t>
  </si>
  <si>
    <t>Innovation active enterprises with 25% to 49% of employees with university education, as a percentage of enterprises with 25% to 49% of employees with university education</t>
  </si>
  <si>
    <t>Innovation active enterprises with 50% to 74% of employees with university education, as a percentage of innovation active enterprises</t>
  </si>
  <si>
    <t>Innovation active enterprises with 50% to 74% of employees with university education, as a percentage of enterprises with 50% to 74% of employees with university education</t>
  </si>
  <si>
    <t>Innovation active enterprises with 75% or more employees with university education, as a percentage of innovation active enterprises</t>
  </si>
  <si>
    <t>Innovation active enterprises with 75% or more employees with university education, as a percentage of enterprises with 75% or more employees with university education</t>
  </si>
  <si>
    <t>Enterprises with less than 10% of employees with university education, as a percentage of total enterprises</t>
  </si>
  <si>
    <t>Enterprises with 10% to 24% of employees with university education, as a percentage of total enterprises</t>
  </si>
  <si>
    <t>Enterprises with 25% to 49% of employees with university education, as a percentage of total enterprises</t>
  </si>
  <si>
    <t>Enterprises with 50% to 74% of employees with university education, as a percentage of total enterprises</t>
  </si>
  <si>
    <t>Enterprises with 75% or more employees with university education, as a percentage of total enterprises</t>
  </si>
  <si>
    <t>Share of persons employed in innovation-active enterprises in total employment in 2020</t>
  </si>
  <si>
    <t>Share of persons employed in innovative enterprises in total employment in 2020</t>
  </si>
  <si>
    <t xml:space="preserve">R&amp;D expenditures (including in-house &amp; contracted-out), as a percentage of total expenditures on innovation activities in 2020   </t>
  </si>
  <si>
    <t>Turnover in innovation active enterprises, as a percentage of total turnover in 2020</t>
  </si>
  <si>
    <t>Turnover from new or improved products only new to the enterprise, as a percentage of total turnover in 2020</t>
  </si>
  <si>
    <t>Turnover from new or improved products new to the market, as a percentage of total turnover in 2020</t>
  </si>
  <si>
    <t>MEASURE</t>
  </si>
  <si>
    <t>INNOSLO</t>
  </si>
  <si>
    <t>INN</t>
  </si>
  <si>
    <t>INNOSLO_PRD</t>
  </si>
  <si>
    <t>INNOSLO_PRD_GD</t>
  </si>
  <si>
    <t>INNOSLO_PRD_SERV</t>
  </si>
  <si>
    <t>INNOSLO_PRD_DEV_ENT</t>
  </si>
  <si>
    <t>INNOSLO_PRD_NEW_MKT</t>
  </si>
  <si>
    <t>INNOSLO_BPCS</t>
  </si>
  <si>
    <t>INNOSLO_PCS_GD_SERV</t>
  </si>
  <si>
    <t>INNOSLO_LOG</t>
  </si>
  <si>
    <t>INNOSLO_SLS_SERV</t>
  </si>
  <si>
    <t>INNOSLO_COMM</t>
  </si>
  <si>
    <t>INNOSLO_PCS_ADMIN_MGT</t>
  </si>
  <si>
    <t>INNOSLO_BPCS_DEV_ENT</t>
  </si>
  <si>
    <t>ENT_SUPP_TAX</t>
  </si>
  <si>
    <t>ENT_SUPP_FUND</t>
  </si>
  <si>
    <t>ENT_SUPP</t>
  </si>
  <si>
    <t>INN_COOP</t>
  </si>
  <si>
    <t>INN_COOP_PRV_IN</t>
  </si>
  <si>
    <t>INN_COOP_PRV_OUT</t>
  </si>
  <si>
    <t>INN_COOP_UNIV</t>
  </si>
  <si>
    <t>INN_COOP_GOV_RI</t>
  </si>
  <si>
    <t>INN_COOP_PUB_CLCU</t>
  </si>
  <si>
    <t>INN_COOP_NPO</t>
  </si>
  <si>
    <t>INN_COOP_FOR</t>
  </si>
  <si>
    <t>ENT_PAT</t>
  </si>
  <si>
    <t>ENT_IDESG</t>
  </si>
  <si>
    <t>ENT_TRDM</t>
  </si>
  <si>
    <t>ENT_FM</t>
  </si>
  <si>
    <t>INN_FM</t>
  </si>
  <si>
    <t>INN_NOT_FM</t>
  </si>
  <si>
    <t>NOINN_FM</t>
  </si>
  <si>
    <t>INNOSLO_ENV</t>
  </si>
  <si>
    <t>INNOSLO_ENV_ENT</t>
  </si>
  <si>
    <t>INNOSLO_ENV_ENT_MAT</t>
  </si>
  <si>
    <t>INNOSLO_ENV_ENT_CO2</t>
  </si>
  <si>
    <t>INNOSLO_ENV_ENT_OTH</t>
  </si>
  <si>
    <t>INNOSLO_ENV_ENT_FE</t>
  </si>
  <si>
    <t>INNOSLO_ENV_USE</t>
  </si>
  <si>
    <t>INNOSLO_ENV_USE_CO2</t>
  </si>
  <si>
    <t>INNOSLO_ENV_USE_OTH</t>
  </si>
  <si>
    <t>INNOSLO_ENV_USE_RCY</t>
  </si>
  <si>
    <t>INN_EMPUD_0T9</t>
  </si>
  <si>
    <t>INN_EMPUD_10T24</t>
  </si>
  <si>
    <t>INN_EMPUD_25T49</t>
  </si>
  <si>
    <t>INN_EMPUD_50T74</t>
  </si>
  <si>
    <t>INN_EMPUD_GE75</t>
  </si>
  <si>
    <t>ENT_EMPUD_0T9</t>
  </si>
  <si>
    <t>ENT_EMPUD_10T24</t>
  </si>
  <si>
    <t>ENT_EMPUD_25T49</t>
  </si>
  <si>
    <t>ENT_EMPUD_50T74</t>
  </si>
  <si>
    <t>ENT_EMPUD_GE75</t>
  </si>
  <si>
    <t>EMP_INN</t>
  </si>
  <si>
    <t>EMP_INNOSLO</t>
  </si>
  <si>
    <t>EXP_RND</t>
  </si>
  <si>
    <t>TUR_INN</t>
  </si>
  <si>
    <t>TUR_PRD_NEW_ENT</t>
  </si>
  <si>
    <t>TUR_PRD_NEW_MKT</t>
  </si>
  <si>
    <t>UNIT_MEASURE</t>
  </si>
  <si>
    <t>PT_ENT</t>
  </si>
  <si>
    <t>PT_ENT_INNOSLO</t>
  </si>
  <si>
    <t>PT_ENT_INN</t>
  </si>
  <si>
    <t>PT_ENT_FM</t>
  </si>
  <si>
    <t>PT_ENT_INN_INACT</t>
  </si>
  <si>
    <t>PT_EMP</t>
  </si>
  <si>
    <t>PT_EXP_INNACT</t>
  </si>
  <si>
    <t>PT_SL_VAL</t>
  </si>
  <si>
    <t>INNO_TYPE</t>
  </si>
  <si>
    <t>_Z</t>
  </si>
  <si>
    <t>ENT</t>
  </si>
  <si>
    <t>USE</t>
  </si>
  <si>
    <t>INNO_EMPDIST</t>
  </si>
  <si>
    <t>PT_0T9</t>
  </si>
  <si>
    <t>PT_10T24</t>
  </si>
  <si>
    <t>PT_25T49</t>
  </si>
  <si>
    <t>PT_50T74</t>
  </si>
  <si>
    <t>PT_GE75</t>
  </si>
  <si>
    <t>DATAFLOW</t>
  </si>
  <si>
    <t>RD</t>
  </si>
  <si>
    <t>_T</t>
  </si>
  <si>
    <t>ACTIVITY_ISIC4</t>
  </si>
  <si>
    <t>BTE_G46_H_J_K_M71T73</t>
  </si>
  <si>
    <t>ACTIVE</t>
  </si>
  <si>
    <t>https://data-explorer.oecd.org/vis?lc=en&amp;df[ds]=</t>
  </si>
  <si>
    <t>DF_INNOENT</t>
  </si>
  <si>
    <t>DF_INNOTYPE</t>
  </si>
  <si>
    <t>DF_INNOSUPP</t>
  </si>
  <si>
    <t>DF_INNOCOOP</t>
  </si>
  <si>
    <t>DF_INNOIP</t>
  </si>
  <si>
    <t>DF_INNOMKT</t>
  </si>
  <si>
    <t>DF_INNOENV</t>
  </si>
  <si>
    <t>DF_INNOEMPUD</t>
  </si>
  <si>
    <t>DF_INNOEMP</t>
  </si>
  <si>
    <t>DF_INNOEXP</t>
  </si>
  <si>
    <t>DF_INNOTUR</t>
  </si>
  <si>
    <t>&amp;df[id]=DSD_INNOSTAT%40</t>
  </si>
  <si>
    <t>&amp;df[ag]=OECD.STI.STP&amp;df[vs]=1.0&amp;av=true&amp;dq=</t>
  </si>
  <si>
    <t>.</t>
  </si>
  <si>
    <t>ACTIVITY</t>
  </si>
  <si>
    <t>SPACE</t>
  </si>
  <si>
    <t>REPORT_YEAR</t>
  </si>
  <si>
    <t>REF_AREA</t>
  </si>
  <si>
    <t>SIZE_CLASS</t>
  </si>
  <si>
    <t>&amp;lom=LASTNOBSERVATIONS&amp;pd=%2C</t>
  </si>
  <si>
    <t>&amp;to[TIME_PERIOD]=false&amp;vw=tb</t>
  </si>
  <si>
    <t>Hyperlinks to Data Explorer</t>
  </si>
  <si>
    <t>Indicators</t>
  </si>
  <si>
    <t>PT_ENT_SUB</t>
  </si>
  <si>
    <t>PT_ENT_INNOSLO_SUB</t>
  </si>
  <si>
    <t>Share of persons employed in innovation-active enterprises in total employment</t>
  </si>
  <si>
    <t>Share of persons employed in innovative enterprises in total employment</t>
  </si>
  <si>
    <t xml:space="preserve">R&amp;D expenditures (including in-house &amp; contracted-out), as a percentage of total expenditures on innovation activities   </t>
  </si>
  <si>
    <t>Turnover from new or improved products only new to the enterprise, as a percentage of total turnover</t>
  </si>
  <si>
    <t>Turnover from new or improved products new to the market, as a percentage of total turnover</t>
  </si>
  <si>
    <t>All countries' data from the latest data collection (at the highest level of aggregation)</t>
  </si>
  <si>
    <t>Numerator</t>
  </si>
  <si>
    <t>Number of innovative enterprises</t>
  </si>
  <si>
    <t>Number of innovation-active enterprises</t>
  </si>
  <si>
    <t>Denominator*
(same type of enterprise as numerator)</t>
  </si>
  <si>
    <t/>
  </si>
  <si>
    <t>Number of all enterprises</t>
  </si>
  <si>
    <t>Number of product innovative enterprises</t>
  </si>
  <si>
    <t>Number of product innovative enterprises (innovation of goods)</t>
  </si>
  <si>
    <t>Number of product innovative enterprises (innovation of services)</t>
  </si>
  <si>
    <t>Number of product innovative enterprises that developed products only on their own</t>
  </si>
  <si>
    <t>Number of product innovative enterprises with new to market innovations</t>
  </si>
  <si>
    <t>Number of business process innovative enterprises</t>
  </si>
  <si>
    <t>Number of business process innovative enterprises with innovations in the production of goods or services</t>
  </si>
  <si>
    <t>Number of business process innovative enterprises with innovations in distribution and logistics</t>
  </si>
  <si>
    <t>Number of business process innovative enterprises with innovations in marketing and sales</t>
  </si>
  <si>
    <t>Number of business process innovative enterprises with innovations in information &amp; communication systems</t>
  </si>
  <si>
    <t>Number of business process innovative enterprises that developed processes only on their own</t>
  </si>
  <si>
    <t>Number of enterprises co-operating on innovation activities with enterprises within the enterprise group</t>
  </si>
  <si>
    <t>Number of enterprises co-operating on innovation activities with private business enterprises outside the enterprise group</t>
  </si>
  <si>
    <t>Number of enterprises co-operating on innovation activities with universities or other higher education institutions</t>
  </si>
  <si>
    <t>Number of enterprises co-operating on innovation activities with clients or customers from the public sector</t>
  </si>
  <si>
    <t>Number of enterprises co-operating on innovation activities with non-profit organisations</t>
  </si>
  <si>
    <t>Number of enterprises co-operating on innovation activities with enterprises engaged in international collaboration</t>
  </si>
  <si>
    <t>Number of enterprises that applied for patents</t>
  </si>
  <si>
    <t>Number of enterprises that registered a design</t>
  </si>
  <si>
    <t>Number of enterprises that registered a trademark</t>
  </si>
  <si>
    <t>Number of enteprises operating in foreign markets</t>
  </si>
  <si>
    <t>Number of innovative enterprises that introduced innovations with environmental benefits within the enterprise or generated during the use of the enterprise's good and services by consumers or end users with significant contributions to environmental protection</t>
  </si>
  <si>
    <t>Number of innovative enterprises that introduced innovations with environmental benefits within the enterprise with significant contributions to environmental protection</t>
  </si>
  <si>
    <t>Number of innovative enterprises that introduced innovations within the enterprise that replaced a share of fossil energy with renewable energy sources with significant contributions to environmental protection</t>
  </si>
  <si>
    <t>Number of innovative enterprises that introduced innovations with environmental benefits generated during the use of the enterprise's good and services by consumers or end users with significant contributions to environmental protection</t>
  </si>
  <si>
    <t>Number of R&amp;D active product and/or business process innovative enterprises</t>
  </si>
  <si>
    <t>Number of enterprises receiving tax relief for R&amp;D or other innovation activities</t>
  </si>
  <si>
    <t>Number of enterprises receiving government funding for innovation (including R&amp;D and excluding contracts for goods and services)</t>
  </si>
  <si>
    <t>Number of enterprises receiving government funding or tax relief for R&amp;D or other innovation activities</t>
  </si>
  <si>
    <t>Number of enterprises co-operating on innovation activities (including R&amp;D)</t>
  </si>
  <si>
    <t>Number of enterprises co-operating on innovation activities with public R&amp;D institutes</t>
  </si>
  <si>
    <t>Number of all enterprises operating in foreign markets</t>
  </si>
  <si>
    <t>Innovative enterprises that introduced innovations within the enterprise that reduced material, resources (other than energy) or water use per unit of output with significant contributions to environmental protection, as a percentage of innovative enterprises that introduced innovations with environmental benefits within the enterprise with significant contributions to environmental protection</t>
  </si>
  <si>
    <t>Innovative enterprises that introduced innovations within the enterprise that reduced energy use or CO2 ‘footprint’ (i.e. reduced total CO2 emission) with significant contributions to environmental protection, as a percentage of innovative enterprises that introduced innovations with environmental benefits within the enterprise with significant contributions to environmental protection</t>
  </si>
  <si>
    <t>Innovative enterprises that introduced innovations within the enterprise that reduced soil, noise, water or air pollution OR replaced a share of materials with less polluting or hazardous substitutes OR recycled waste, water, or materials for own use or sale OR protected biodiversity with significant contributions to environmental protection, as a percentage of innovative enterprises that introduced innovations with environmental benefits within the enterprise with significant contributions to environmental protection</t>
  </si>
  <si>
    <t>Innovative enterprises that introduced innovations within the enterprise that replaced a share of fossil energy with renewable energy sources with significant contributions to environmental protection, as a percentage of innovative enterprises that introduced innovations with environmental benefits within the enterprise with significant contributions to environmental protection</t>
  </si>
  <si>
    <t>Innovative enterprises that introduced innovations with environmental benefits generated during the use of the enterprise's good and services by consumers or end users that reduced energy use or CO2 ‘footprint’ - with significant contributions to environmental protection, as a percentage of innovative enterprises that introduced innovations with environmental benefits generated during the use of the enterprise's good and services by consumers or end users with significant contributions to environmental protection</t>
  </si>
  <si>
    <t>Innovative enterprises that introduced innovations with environmental benefits generated during the use of the enterprise's good and services by consumers or end users that reduced air, water, soil or noise pollution OR protected biodiversity - with significant contributions to environmental protection, as a percentage of innovative enterprises that introduced innovations with environmental benefits generated during the use of the enterprise's good and services by consumers or end users with significant contributions to environmental protection</t>
  </si>
  <si>
    <t>Innovative enterprises that introduced innovations with environmental benefits generated during the use of the enterprise's good and services by consumers or end users that facilitated recycling of product after use OR extended product life through longer-lasting, more durable products - with significant contributions to environmental protection, as a percentage of innovative enterprises that introduced innovations with environmental benefits generated during the use of the enterprise's good and services by consumers or end users with significant contributions to environmental protection</t>
  </si>
  <si>
    <t>Enterprises with less than 10% of employees with tertiary education, as a percentage of total enterprises</t>
  </si>
  <si>
    <t>Number of enterprises with less than 10% of employees with tertiary education</t>
  </si>
  <si>
    <t>Enterprises with 10% to 24% of employees with tertiary education, as a percentage of total enterprises</t>
  </si>
  <si>
    <t>Number of enterprises with 10% to 24% of employees with tertiary education</t>
  </si>
  <si>
    <t>Enterprises with 25% to 49% of employees with tertiary education, as a percentage of total enterprises</t>
  </si>
  <si>
    <t>Number of enterprises with 25% to 49% of employees with tertiary education</t>
  </si>
  <si>
    <t>Enterprises with 50% to 74% of employees with tertiary education, as a percentage of total enterprises</t>
  </si>
  <si>
    <t>Number of enterprises with 50% to 74% of employees with tertiary education</t>
  </si>
  <si>
    <t>Enterprises with 75% or more employees with tertiary education, as a percentage of total enterprises</t>
  </si>
  <si>
    <t>Number of enterprises with 75% or more employees with tertiary education</t>
  </si>
  <si>
    <t>Enterprises receiving government funding OR tax relief for R&amp;D or other innovation activities, as a percentage of innovation-active enterprises</t>
  </si>
  <si>
    <t xml:space="preserve">Enterprises co-operating on innovation activities (including R&amp;D), as a percentage of innovation-active enterprises </t>
  </si>
  <si>
    <t>Enterprises co-operating on innovation activities with enterprises within the enterprise group, as a percentage of innovation-active enterprises</t>
  </si>
  <si>
    <t>Enterprises co-operating on innovation activities with private business enterprises outside the enterprise group, as a percentage of innovation-active enterprises</t>
  </si>
  <si>
    <t>Enterprises co-operating on innovation activities with universities or other higher education institutions, as a percentage of innovation-active enterprises</t>
  </si>
  <si>
    <t>Enterprises co-operating on innovation activities with public R&amp;D institutes, as a percentage of innovation-active enterprises</t>
  </si>
  <si>
    <t>Enterprises co-operating on innovation activities with clients or customers from the public sector, as a percentage of innovation-active enterprises</t>
  </si>
  <si>
    <t>Enterprises co-operating on innovation activities with non-profit organisations, as a percentage of innovation-active enterprises</t>
  </si>
  <si>
    <t>Enterprises co-operating on innovation activities with enterprises engaged in international collaboration, as a percentage of innovation-active enterprises</t>
  </si>
  <si>
    <t>innovation-active enterprises operating in foreign markets, as a percentage of enterprises operating in foreign markets</t>
  </si>
  <si>
    <t>Number of innovation-active enterprises operating in foreign markets</t>
  </si>
  <si>
    <t>innovation-active enterprises operating in foreign markets, as a percentage of innovation-active enterprises</t>
  </si>
  <si>
    <t>innovation-active enterprises not operating in foreign markets, as a percentage of innovation-active enterprises</t>
  </si>
  <si>
    <t>Number of innovation-active enterprises not operating in foreign markets</t>
  </si>
  <si>
    <t>Non-innovation-active enterprises operating in foreign markets, as a percentage of non-innovation-active enterprises</t>
  </si>
  <si>
    <t>Number of non-innovation-active enterprises operating in foreign markets</t>
  </si>
  <si>
    <t>innovation-active enterprises with less than 10% of employees with tertiary education, as a percentage of innovation-active enterprises</t>
  </si>
  <si>
    <t>Number of innovation-active enterprises with less than 10% of employees with tertiary education</t>
  </si>
  <si>
    <t>innovation-active enterprises with 10% to 24% of employees with tertiary education, as a percentage of innovation-active enterprises</t>
  </si>
  <si>
    <t>Number of innovation-active enterprises with 10% to 24% of employees with tertiary education</t>
  </si>
  <si>
    <t>innovation-active enterprises with 25% to 49% of employees with tertiary education, as a percentage of innovation-active enterprises</t>
  </si>
  <si>
    <t>Number of innovation-active enterprises with 25% to 49% of employees with tertiary education</t>
  </si>
  <si>
    <t>innovation-active enterprises with 50% to 74% of employees with tertiary education, as a percentage of innovation-active enterprises</t>
  </si>
  <si>
    <t>Number of innovation-active enterprises with 50% to 74% of employees with tertiary education</t>
  </si>
  <si>
    <t>innovation-active enterprises with 75% or more employees with tertiary education, as a percentage of innovation-active enterprises</t>
  </si>
  <si>
    <t>Number of innovation-active enterprises with 75% or more employees with tertiary education</t>
  </si>
  <si>
    <t>innovation-active enterprises with less than 10% of employees with tertiary education, as a percentage of enterprises with less than 10% of employees with tertiary education</t>
  </si>
  <si>
    <t>innovation-active enterprises with 10% to 24% of employees with tertiary education, as a percentage of enterprises with 10% to 24% of employees with tertiary education</t>
  </si>
  <si>
    <t>innovation-active enterprises with 25% to 49% of employees with tertiary education, as a percentage of enterprises with 25% to 49% of employees with tertiary education</t>
  </si>
  <si>
    <t>innovation-active enterprises with 50% to 74% of employees with tertiary education, as a percentage of enterprises with 50% to 74% of employees with tertiary education</t>
  </si>
  <si>
    <t>innovation-active enterprises with 75% or more employees with tertiary education, as a percentage of enterprises with 75% or more employees with tertiary education</t>
  </si>
  <si>
    <t>Turnover in innovation-active enterprises, as a percentage of total turnover</t>
  </si>
  <si>
    <t>Number of all enterprises with less than 10% of employees with tertiary education</t>
  </si>
  <si>
    <t>Number of all enterprises with 10% to 24% of employees with tertiary education</t>
  </si>
  <si>
    <t>Number of all enterprises with 25% to 49% of employees with tertiary education</t>
  </si>
  <si>
    <t>Number of all enterprises with 50% to 74% of employees with tertiary education</t>
  </si>
  <si>
    <t>Number of all enterprises with 75% or more employees with tertiary education</t>
  </si>
  <si>
    <t>Number of persons employed in enterprises</t>
  </si>
  <si>
    <t>Number of persons employed in innovation-active enterprises</t>
  </si>
  <si>
    <t>Number of persons employed in innovative enterprises</t>
  </si>
  <si>
    <t>Amount of total R&amp;D expenditures (including in-house &amp; contracted-out)</t>
  </si>
  <si>
    <t>Amount of total expenditures in innovation activities</t>
  </si>
  <si>
    <t>Amount of turnover in innovation-active enterprises</t>
  </si>
  <si>
    <t>Amount of turnover from new or improved products only new to the enterprise</t>
  </si>
  <si>
    <t>Amount of turnover from new or improved products new to the market</t>
  </si>
  <si>
    <t>Amount of turnover in all enterprises</t>
  </si>
  <si>
    <t>Number of business process innovative enterprises with innovations in administration &amp; management (accounting, external relations, human resource management)</t>
  </si>
  <si>
    <t>Number of innovative enterprises that introduced innovations within the enterprise that reduced material, resources (other than energy) or water use per unit of output with significant contributions to environmental protection</t>
  </si>
  <si>
    <t>Number of innovative enterprises that introduced innovations within the enterprise that reduced energy use or CO2 ‘footprint’ (i.e. reduced total CO2 emission) with significant contributions to environmental protection</t>
  </si>
  <si>
    <t>Number of innovative enterprises that introduced innovations within the enterprise that reduced soil, noise, water or air pollution OR replaced a share of materials with less polluting or hazardous substitutes OR recycled waste, water, or materials for own use or sale OR protected biodiversity with significant contributions to environmental protection</t>
  </si>
  <si>
    <t>Number of innovative enterprises that introduced innovations with environmental benefits generated during the use of the enterprise's good and services by consumers or end users that reduced energy use or CO2 ‘footprint’ - with significant contributions to environmental protection</t>
  </si>
  <si>
    <t>Number of innovative enterprises that introduced innovations with environmental benefits generated during the use of the enterprise's good and services by consumers or end users that reduced air, water, soil or noise pollution OR protected biodiversity - with significant contributions to environmental protection</t>
  </si>
  <si>
    <t>Number of innovative enterprises that introduced innovations with environmental benefits generated during the use of the enterprise's good and services by consumers or end users that facilitated recycling of product after use or extended product life through longer-lasting, more durable products - with significant contributions to environmental protection</t>
  </si>
  <si>
    <t>dsDisseminateFinalDMZ</t>
  </si>
  <si>
    <t>Data table with the indicator 
(default 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</si>
</sst>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u/>
      <sz val="11"/>
      <color theme="10"/>
      <name val="Aptos Narrow"/>
      <family val="2"/>
      <scheme val="minor"/>
    </font>
    <font>
      <sz val="11"/>
      <color theme="1"/>
      <name val="Arial"/>
      <family val="2"/>
    </font>
    <font>
      <b/>
      <sz val="10"/>
      <color theme="1"/>
      <name val="Arial"/>
      <family val="2"/>
    </font>
    <font>
      <sz val="10"/>
      <color theme="1"/>
      <name val="Arial"/>
      <family val="2"/>
    </font>
    <font>
      <b/>
      <sz val="14"/>
      <color theme="1"/>
      <name val="Aptos Narrow"/>
      <family val="2"/>
    </font>
    <font>
      <sz val="11"/>
      <color theme="1"/>
      <name val="Aptos Narrow"/>
      <family val="2"/>
    </font>
    <font>
      <u/>
      <sz val="11"/>
      <color theme="10"/>
      <name val="Aptos Narrow"/>
      <family val="2"/>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39997558519241921"/>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applyNumberFormat="0" applyFill="0" applyBorder="0" applyAlignment="0" applyProtection="0"/>
  </cellStyleXfs>
  <cellXfs count="57">
    <xf numFmtId="0" fontId="0" fillId="0" borderId="0" xfId="0"/>
    <xf numFmtId="0" fontId="1" fillId="0" borderId="0" xfId="1" applyAlignment="1">
      <alignment shrinkToFit="1"/>
    </xf>
    <xf numFmtId="0" fontId="0" fillId="0" borderId="0" xfId="0" applyAlignment="1">
      <alignment shrinkToFit="1"/>
    </xf>
    <xf numFmtId="0" fontId="0" fillId="2" borderId="0" xfId="0" applyFill="1" applyAlignment="1">
      <alignment shrinkToFit="1"/>
    </xf>
    <xf numFmtId="0" fontId="2" fillId="0" borderId="0" xfId="0" applyFont="1"/>
    <xf numFmtId="0" fontId="2" fillId="3" borderId="0" xfId="0" applyFont="1" applyFill="1"/>
    <xf numFmtId="0" fontId="4" fillId="0" borderId="1"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horizontal="left" vertical="top"/>
    </xf>
    <xf numFmtId="0" fontId="4" fillId="4" borderId="1" xfId="0" applyFont="1" applyFill="1" applyBorder="1" applyAlignment="1">
      <alignment horizontal="left" vertical="top"/>
    </xf>
    <xf numFmtId="0" fontId="4" fillId="4" borderId="3" xfId="0" applyFont="1" applyFill="1" applyBorder="1" applyAlignment="1">
      <alignment horizontal="left" vertical="top"/>
    </xf>
    <xf numFmtId="0" fontId="4" fillId="4" borderId="2" xfId="0" applyFont="1" applyFill="1" applyBorder="1" applyAlignment="1">
      <alignment horizontal="left" vertical="top"/>
    </xf>
    <xf numFmtId="0" fontId="4" fillId="0" borderId="4" xfId="0" applyFont="1" applyBorder="1" applyAlignment="1">
      <alignment horizontal="left" vertical="top"/>
    </xf>
    <xf numFmtId="0" fontId="5" fillId="5" borderId="6" xfId="0" applyFont="1" applyFill="1" applyBorder="1" applyAlignment="1">
      <alignment horizontal="center" vertical="center"/>
    </xf>
    <xf numFmtId="0" fontId="6" fillId="4" borderId="0" xfId="0" applyFont="1" applyFill="1"/>
    <xf numFmtId="0" fontId="6" fillId="0" borderId="0" xfId="0" applyFont="1"/>
    <xf numFmtId="0" fontId="6" fillId="5" borderId="7" xfId="0" applyFont="1" applyFill="1" applyBorder="1" applyAlignment="1">
      <alignment horizontal="center" wrapText="1"/>
    </xf>
    <xf numFmtId="0" fontId="6" fillId="0" borderId="1" xfId="0" applyFont="1" applyBorder="1" applyAlignment="1">
      <alignment horizontal="left" vertical="top" wrapText="1" indent="1"/>
    </xf>
    <xf numFmtId="0" fontId="7" fillId="0" borderId="6" xfId="1" applyFont="1" applyBorder="1" applyAlignment="1">
      <alignment horizontal="center" vertical="center"/>
    </xf>
    <xf numFmtId="0" fontId="6" fillId="0" borderId="3" xfId="0" applyFont="1" applyBorder="1" applyAlignment="1">
      <alignment horizontal="left" vertical="top" wrapText="1" indent="1"/>
    </xf>
    <xf numFmtId="0" fontId="7" fillId="0" borderId="8" xfId="1" applyFont="1" applyBorder="1" applyAlignment="1">
      <alignment horizontal="center" vertical="center"/>
    </xf>
    <xf numFmtId="0" fontId="6" fillId="0" borderId="2" xfId="0" applyFont="1" applyBorder="1" applyAlignment="1">
      <alignment horizontal="left" vertical="top" wrapText="1" indent="1"/>
    </xf>
    <xf numFmtId="0" fontId="7" fillId="0" borderId="7" xfId="1" applyFont="1" applyBorder="1" applyAlignment="1">
      <alignment horizontal="center" vertical="center"/>
    </xf>
    <xf numFmtId="0" fontId="6" fillId="4" borderId="1" xfId="0" applyFont="1" applyFill="1" applyBorder="1" applyAlignment="1">
      <alignment horizontal="left" vertical="top" wrapText="1" indent="1"/>
    </xf>
    <xf numFmtId="0" fontId="7" fillId="4" borderId="6" xfId="1" applyFont="1" applyFill="1" applyBorder="1" applyAlignment="1">
      <alignment horizontal="center" vertical="center"/>
    </xf>
    <xf numFmtId="0" fontId="6" fillId="4" borderId="3" xfId="0" applyFont="1" applyFill="1" applyBorder="1" applyAlignment="1">
      <alignment horizontal="left" vertical="top" wrapText="1" indent="1"/>
    </xf>
    <xf numFmtId="0" fontId="7" fillId="4" borderId="8" xfId="1" applyFont="1" applyFill="1" applyBorder="1" applyAlignment="1">
      <alignment horizontal="center" vertical="center"/>
    </xf>
    <xf numFmtId="0" fontId="6" fillId="4" borderId="2" xfId="0" applyFont="1" applyFill="1" applyBorder="1" applyAlignment="1">
      <alignment horizontal="left" vertical="top" wrapText="1" indent="1"/>
    </xf>
    <xf numFmtId="0" fontId="7" fillId="4" borderId="7" xfId="1" applyFont="1" applyFill="1" applyBorder="1" applyAlignment="1">
      <alignment horizontal="center" vertical="center"/>
    </xf>
    <xf numFmtId="0" fontId="6" fillId="0" borderId="4" xfId="0" applyFont="1" applyBorder="1" applyAlignment="1">
      <alignment horizontal="left" vertical="top" wrapText="1" indent="1"/>
    </xf>
    <xf numFmtId="0" fontId="7" fillId="0" borderId="5" xfId="1" applyFont="1" applyBorder="1" applyAlignment="1">
      <alignment horizontal="center" vertical="center"/>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4" borderId="1"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0" borderId="4" xfId="0" applyFont="1" applyBorder="1" applyAlignment="1">
      <alignment horizontal="left" vertical="top" wrapText="1"/>
    </xf>
    <xf numFmtId="0" fontId="7" fillId="0" borderId="15" xfId="1" applyFont="1" applyBorder="1" applyAlignment="1">
      <alignment horizontal="left" vertical="top" wrapText="1"/>
    </xf>
    <xf numFmtId="0" fontId="1" fillId="0" borderId="16" xfId="1" applyBorder="1" applyAlignment="1">
      <alignment horizontal="left" vertical="top" wrapText="1"/>
    </xf>
    <xf numFmtId="0" fontId="6" fillId="0" borderId="18" xfId="0" applyFont="1" applyBorder="1" applyAlignment="1">
      <alignment horizontal="left" vertical="top" wrapText="1"/>
    </xf>
    <xf numFmtId="0" fontId="6" fillId="0" borderId="17" xfId="0" applyFont="1" applyBorder="1" applyAlignment="1">
      <alignment horizontal="left" vertical="top" wrapText="1"/>
    </xf>
    <xf numFmtId="0" fontId="7" fillId="4" borderId="16" xfId="1"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17" xfId="0" applyFont="1" applyFill="1" applyBorder="1" applyAlignment="1">
      <alignment horizontal="left" vertical="top" wrapText="1"/>
    </xf>
    <xf numFmtId="0" fontId="7" fillId="0" borderId="16" xfId="1" applyFont="1" applyBorder="1" applyAlignment="1">
      <alignment horizontal="left" vertical="top" wrapText="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1"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data-explorer.oecd.org/vis?lc=en&amp;df%5bds%5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1B84E-3B59-4BB4-A5A1-99983D5E7534}">
  <dimension ref="A1:G84"/>
  <sheetViews>
    <sheetView tabSelected="1" zoomScaleNormal="100" workbookViewId="0">
      <pane ySplit="2" topLeftCell="A3" activePane="bottomLeft" state="frozen"/>
      <selection pane="bottomLeft" sqref="A1:A2"/>
    </sheetView>
  </sheetViews>
  <sheetFormatPr defaultColWidth="9.140625" defaultRowHeight="15" zeroHeight="1" x14ac:dyDescent="0.25"/>
  <cols>
    <col min="1" max="1" width="72" style="15" customWidth="1"/>
    <col min="2" max="2" width="56.28515625" style="15" customWidth="1"/>
    <col min="3" max="3" width="35.7109375" style="15" customWidth="1"/>
    <col min="4" max="4" width="38.5703125" style="15" customWidth="1"/>
    <col min="5" max="5" width="43.42578125" style="15" customWidth="1"/>
    <col min="6" max="6" width="2.5703125" style="15" customWidth="1"/>
    <col min="7" max="7" width="9.140625" style="15" customWidth="1"/>
    <col min="8" max="16384" width="9.140625" style="15"/>
  </cols>
  <sheetData>
    <row r="1" spans="1:6" ht="18.75" x14ac:dyDescent="0.25">
      <c r="A1" s="46" t="s">
        <v>188</v>
      </c>
      <c r="B1" s="50" t="s">
        <v>197</v>
      </c>
      <c r="C1" s="52" t="s">
        <v>200</v>
      </c>
      <c r="D1" s="13" t="s">
        <v>187</v>
      </c>
      <c r="E1" s="48" t="s">
        <v>306</v>
      </c>
      <c r="F1" s="14"/>
    </row>
    <row r="2" spans="1:6" ht="45.75" thickBot="1" x14ac:dyDescent="0.3">
      <c r="A2" s="47"/>
      <c r="B2" s="51"/>
      <c r="C2" s="53"/>
      <c r="D2" s="16" t="s">
        <v>196</v>
      </c>
      <c r="E2" s="49"/>
      <c r="F2" s="14"/>
    </row>
    <row r="3" spans="1:6" x14ac:dyDescent="0.25">
      <c r="A3" s="17" t="s">
        <v>0</v>
      </c>
      <c r="B3" s="31" t="s">
        <v>198</v>
      </c>
      <c r="C3" s="31" t="str">
        <f>IF(FIND("percentage of total enterprise",A3),"Number of all enterprises", IF(FIND("percentage of innovative enterprise",A3),"Number of innovative enterprises", IF(FIND("percentage of innovation-active enterprise",A3),"Number of innovation-active enterprises", "")))</f>
        <v>Number of all enterprises</v>
      </c>
      <c r="D3" s="18" t="str">
        <f>HYPERLINK(_xlfn.TEXTJOIN("",0,LIST!$A$3:$C$3,LIST!$C13,LIST!$E$3,_xlfn.TEXTJOIN(".",0,"",LIST!$D13:$J13,"2025"),LIST!$W$3),"LINK")</f>
        <v>LINK</v>
      </c>
      <c r="E3" s="45" t="str">
        <f>HYPERLINK(_xlfn.TEXTJOIN("",0,LIST!$A$3:$C$3,LIST!$C13,LIST!$E$3),"Innovative and innovation-active enterprises")</f>
        <v>Innovative and innovation-active enterprises</v>
      </c>
      <c r="F3" s="14"/>
    </row>
    <row r="4" spans="1:6" ht="45" x14ac:dyDescent="0.25">
      <c r="A4" s="19" t="s">
        <v>1</v>
      </c>
      <c r="B4" s="32" t="s">
        <v>199</v>
      </c>
      <c r="C4" s="32" t="s">
        <v>202</v>
      </c>
      <c r="D4" s="20" t="str">
        <f>HYPERLINK(_xlfn.TEXTJOIN("",0,LIST!$A$3:$C$3,LIST!$C14,LIST!$E$3,_xlfn.TEXTJOIN(".",0,"",LIST!$D14:$J14,"2025"),LIST!$W$3),"LINK")</f>
        <v>LINK</v>
      </c>
      <c r="E4" s="40"/>
      <c r="F4" s="14"/>
    </row>
    <row r="5" spans="1:6" ht="30.75" thickBot="1" x14ac:dyDescent="0.3">
      <c r="A5" s="21" t="s">
        <v>26</v>
      </c>
      <c r="B5" s="33" t="s">
        <v>228</v>
      </c>
      <c r="C5" s="33" t="s">
        <v>198</v>
      </c>
      <c r="D5" s="22" t="str">
        <f>HYPERLINK(_xlfn.TEXTJOIN("",0,LIST!$A$3:$C$3,LIST!$C15,LIST!$E$3,_xlfn.TEXTJOIN(".",0,"",LIST!$D15:$J15,"2025"),LIST!$W$3),"LINK")</f>
        <v>LINK</v>
      </c>
      <c r="E5" s="41"/>
      <c r="F5" s="14"/>
    </row>
    <row r="6" spans="1:6" x14ac:dyDescent="0.25">
      <c r="A6" s="23" t="s">
        <v>2</v>
      </c>
      <c r="B6" s="34" t="s">
        <v>203</v>
      </c>
      <c r="C6" s="34" t="s">
        <v>202</v>
      </c>
      <c r="D6" s="24" t="str">
        <f>HYPERLINK(_xlfn.TEXTJOIN("",0,LIST!$A$3:$C$3,LIST!$C16,LIST!$E$3,_xlfn.TEXTJOIN(".",0,"",LIST!$D16:$J16,"2025"),LIST!$W$3),"LINK")</f>
        <v>LINK</v>
      </c>
      <c r="E6" s="42" t="str">
        <f>HYPERLINK(_xlfn.TEXTJOIN("",0,LIST!$A$3:$C$3,LIST!$C16,LIST!$E$3),"Type of innovation in innovative enterprises")</f>
        <v>Type of innovation in innovative enterprises</v>
      </c>
      <c r="F6" s="14"/>
    </row>
    <row r="7" spans="1:6" x14ac:dyDescent="0.25">
      <c r="A7" s="25" t="s">
        <v>3</v>
      </c>
      <c r="B7" s="35" t="s">
        <v>203</v>
      </c>
      <c r="C7" s="35" t="s">
        <v>198</v>
      </c>
      <c r="D7" s="26" t="str">
        <f>HYPERLINK(_xlfn.TEXTJOIN("",0,LIST!$A$3:$C$3,LIST!$C17,LIST!$E$3,_xlfn.TEXTJOIN(".",0,"",LIST!$D17:$J17,"2025"),LIST!$W$3),"LINK")</f>
        <v>LINK</v>
      </c>
      <c r="E7" s="43"/>
      <c r="F7" s="14"/>
    </row>
    <row r="8" spans="1:6" ht="30" x14ac:dyDescent="0.25">
      <c r="A8" s="25" t="s">
        <v>4</v>
      </c>
      <c r="B8" s="35" t="s">
        <v>204</v>
      </c>
      <c r="C8" s="35" t="s">
        <v>202</v>
      </c>
      <c r="D8" s="26" t="str">
        <f>HYPERLINK(_xlfn.TEXTJOIN("",0,LIST!$A$3:$C$3,LIST!$C18,LIST!$E$3,_xlfn.TEXTJOIN(".",0,"",LIST!$D18:$J18,"2025"),LIST!$W$3),"LINK")</f>
        <v>LINK</v>
      </c>
      <c r="E8" s="43"/>
      <c r="F8" s="14"/>
    </row>
    <row r="9" spans="1:6" ht="30" x14ac:dyDescent="0.25">
      <c r="A9" s="25" t="s">
        <v>5</v>
      </c>
      <c r="B9" s="35" t="s">
        <v>204</v>
      </c>
      <c r="C9" s="35" t="s">
        <v>198</v>
      </c>
      <c r="D9" s="26" t="str">
        <f>HYPERLINK(_xlfn.TEXTJOIN("",0,LIST!$A$3:$C$3,LIST!$C19,LIST!$E$3,_xlfn.TEXTJOIN(".",0,"",LIST!$D19:$J19,"2025"),LIST!$W$3),"LINK")</f>
        <v>LINK</v>
      </c>
      <c r="E9" s="43"/>
      <c r="F9" s="14"/>
    </row>
    <row r="10" spans="1:6" ht="30" x14ac:dyDescent="0.25">
      <c r="A10" s="25" t="s">
        <v>6</v>
      </c>
      <c r="B10" s="35" t="s">
        <v>205</v>
      </c>
      <c r="C10" s="35" t="s">
        <v>202</v>
      </c>
      <c r="D10" s="26" t="str">
        <f>HYPERLINK(_xlfn.TEXTJOIN("",0,LIST!$A$3:$C$3,LIST!$C20,LIST!$E$3,_xlfn.TEXTJOIN(".",0,"",LIST!$D20:$J20,"2025"),LIST!$W$3),"LINK")</f>
        <v>LINK</v>
      </c>
      <c r="E10" s="43"/>
      <c r="F10" s="14"/>
    </row>
    <row r="11" spans="1:6" ht="30" x14ac:dyDescent="0.25">
      <c r="A11" s="25" t="s">
        <v>7</v>
      </c>
      <c r="B11" s="35" t="s">
        <v>205</v>
      </c>
      <c r="C11" s="35" t="s">
        <v>198</v>
      </c>
      <c r="D11" s="26" t="str">
        <f>HYPERLINK(_xlfn.TEXTJOIN("",0,LIST!$A$3:$C$3,LIST!$C21,LIST!$E$3,_xlfn.TEXTJOIN(".",0,"",LIST!$D21:$J21,"2025"),LIST!$W$3),"LINK")</f>
        <v>LINK</v>
      </c>
      <c r="E11" s="43"/>
      <c r="F11" s="14"/>
    </row>
    <row r="12" spans="1:6" ht="30" x14ac:dyDescent="0.25">
      <c r="A12" s="25" t="s">
        <v>8</v>
      </c>
      <c r="B12" s="35" t="s">
        <v>206</v>
      </c>
      <c r="C12" s="35" t="s">
        <v>202</v>
      </c>
      <c r="D12" s="26" t="str">
        <f>HYPERLINK(_xlfn.TEXTJOIN("",0,LIST!$A$3:$C$3,LIST!$C22,LIST!$E$3,_xlfn.TEXTJOIN(".",0,"",LIST!$D22:$J22,"2025"),LIST!$W$3),"LINK")</f>
        <v>LINK</v>
      </c>
      <c r="E12" s="43"/>
      <c r="F12" s="14"/>
    </row>
    <row r="13" spans="1:6" ht="30" x14ac:dyDescent="0.25">
      <c r="A13" s="25" t="s">
        <v>9</v>
      </c>
      <c r="B13" s="35" t="s">
        <v>206</v>
      </c>
      <c r="C13" s="35" t="s">
        <v>198</v>
      </c>
      <c r="D13" s="26" t="str">
        <f>HYPERLINK(_xlfn.TEXTJOIN("",0,LIST!$A$3:$C$3,LIST!$C23,LIST!$E$3,_xlfn.TEXTJOIN(".",0,"",LIST!$D23:$J23,"2025"),LIST!$W$3),"LINK")</f>
        <v>LINK</v>
      </c>
      <c r="E13" s="43"/>
      <c r="F13" s="14"/>
    </row>
    <row r="14" spans="1:6" ht="30" x14ac:dyDescent="0.25">
      <c r="A14" s="25" t="s">
        <v>10</v>
      </c>
      <c r="B14" s="35" t="s">
        <v>207</v>
      </c>
      <c r="C14" s="35" t="s">
        <v>202</v>
      </c>
      <c r="D14" s="26" t="str">
        <f>HYPERLINK(_xlfn.TEXTJOIN("",0,LIST!$A$3:$C$3,LIST!$C24,LIST!$E$3,_xlfn.TEXTJOIN(".",0,"",LIST!$D24:$J24,"2025"),LIST!$W$3),"LINK")</f>
        <v>LINK</v>
      </c>
      <c r="E14" s="43"/>
      <c r="F14" s="14"/>
    </row>
    <row r="15" spans="1:6" ht="30" x14ac:dyDescent="0.25">
      <c r="A15" s="25" t="s">
        <v>11</v>
      </c>
      <c r="B15" s="35" t="s">
        <v>207</v>
      </c>
      <c r="C15" s="35" t="s">
        <v>198</v>
      </c>
      <c r="D15" s="26" t="str">
        <f>HYPERLINK(_xlfn.TEXTJOIN("",0,LIST!$A$3:$C$3,LIST!$C25,LIST!$E$3,_xlfn.TEXTJOIN(".",0,"",LIST!$D25:$J25,"2025"),LIST!$W$3),"LINK")</f>
        <v>LINK</v>
      </c>
      <c r="E15" s="43"/>
      <c r="F15" s="14"/>
    </row>
    <row r="16" spans="1:6" x14ac:dyDescent="0.25">
      <c r="A16" s="25" t="s">
        <v>12</v>
      </c>
      <c r="B16" s="35" t="s">
        <v>208</v>
      </c>
      <c r="C16" s="35" t="s">
        <v>202</v>
      </c>
      <c r="D16" s="26" t="str">
        <f>HYPERLINK(_xlfn.TEXTJOIN("",0,LIST!$A$3:$C$3,LIST!$C26,LIST!$E$3,_xlfn.TEXTJOIN(".",0,"",LIST!$D26:$J26,"2025"),LIST!$W$3),"LINK")</f>
        <v>LINK</v>
      </c>
      <c r="E16" s="43"/>
      <c r="F16" s="14"/>
    </row>
    <row r="17" spans="1:6" ht="30" x14ac:dyDescent="0.25">
      <c r="A17" s="25" t="s">
        <v>13</v>
      </c>
      <c r="B17" s="35" t="s">
        <v>208</v>
      </c>
      <c r="C17" s="35" t="s">
        <v>198</v>
      </c>
      <c r="D17" s="26" t="str">
        <f>HYPERLINK(_xlfn.TEXTJOIN("",0,LIST!$A$3:$C$3,LIST!$C27,LIST!$E$3,_xlfn.TEXTJOIN(".",0,"",LIST!$D27:$J27,"2025"),LIST!$W$3),"LINK")</f>
        <v>LINK</v>
      </c>
      <c r="E17" s="43"/>
      <c r="F17" s="14"/>
    </row>
    <row r="18" spans="1:6" ht="30" x14ac:dyDescent="0.25">
      <c r="A18" s="25" t="s">
        <v>14</v>
      </c>
      <c r="B18" s="35" t="s">
        <v>209</v>
      </c>
      <c r="C18" s="35" t="s">
        <v>202</v>
      </c>
      <c r="D18" s="26" t="str">
        <f>HYPERLINK(_xlfn.TEXTJOIN("",0,LIST!$A$3:$C$3,LIST!$C28,LIST!$E$3,_xlfn.TEXTJOIN(".",0,"",LIST!$D28:$J28,"2025"),LIST!$W$3),"LINK")</f>
        <v>LINK</v>
      </c>
      <c r="E18" s="43"/>
      <c r="F18" s="14"/>
    </row>
    <row r="19" spans="1:6" ht="30" x14ac:dyDescent="0.25">
      <c r="A19" s="25" t="s">
        <v>15</v>
      </c>
      <c r="B19" s="35" t="s">
        <v>209</v>
      </c>
      <c r="C19" s="35" t="s">
        <v>198</v>
      </c>
      <c r="D19" s="26" t="str">
        <f>HYPERLINK(_xlfn.TEXTJOIN("",0,LIST!$A$3:$C$3,LIST!$C29,LIST!$E$3,_xlfn.TEXTJOIN(".",0,"",LIST!$D29:$J29,"2025"),LIST!$W$3),"LINK")</f>
        <v>LINK</v>
      </c>
      <c r="E19" s="43"/>
      <c r="F19" s="14"/>
    </row>
    <row r="20" spans="1:6" ht="30" x14ac:dyDescent="0.25">
      <c r="A20" s="25" t="s">
        <v>16</v>
      </c>
      <c r="B20" s="35" t="s">
        <v>210</v>
      </c>
      <c r="C20" s="35" t="s">
        <v>202</v>
      </c>
      <c r="D20" s="26" t="str">
        <f>HYPERLINK(_xlfn.TEXTJOIN("",0,LIST!$A$3:$C$3,LIST!$C30,LIST!$E$3,_xlfn.TEXTJOIN(".",0,"",LIST!$D30:$J30,"2025"),LIST!$W$3),"LINK")</f>
        <v>LINK</v>
      </c>
      <c r="E20" s="43"/>
      <c r="F20" s="14"/>
    </row>
    <row r="21" spans="1:6" ht="30" x14ac:dyDescent="0.25">
      <c r="A21" s="25" t="s">
        <v>17</v>
      </c>
      <c r="B21" s="35" t="s">
        <v>210</v>
      </c>
      <c r="C21" s="35" t="s">
        <v>198</v>
      </c>
      <c r="D21" s="26" t="str">
        <f>HYPERLINK(_xlfn.TEXTJOIN("",0,LIST!$A$3:$C$3,LIST!$C31,LIST!$E$3,_xlfn.TEXTJOIN(".",0,"",LIST!$D31:$J31,"2025"),LIST!$W$3),"LINK")</f>
        <v>LINK</v>
      </c>
      <c r="E21" s="43"/>
      <c r="F21" s="14"/>
    </row>
    <row r="22" spans="1:6" ht="30" x14ac:dyDescent="0.25">
      <c r="A22" s="25" t="s">
        <v>18</v>
      </c>
      <c r="B22" s="35" t="s">
        <v>211</v>
      </c>
      <c r="C22" s="35" t="s">
        <v>202</v>
      </c>
      <c r="D22" s="26" t="str">
        <f>HYPERLINK(_xlfn.TEXTJOIN("",0,LIST!$A$3:$C$3,LIST!$C32,LIST!$E$3,_xlfn.TEXTJOIN(".",0,"",LIST!$D32:$J32,"2025"),LIST!$W$3),"LINK")</f>
        <v>LINK</v>
      </c>
      <c r="E22" s="43"/>
      <c r="F22" s="14"/>
    </row>
    <row r="23" spans="1:6" ht="30" x14ac:dyDescent="0.25">
      <c r="A23" s="25" t="s">
        <v>19</v>
      </c>
      <c r="B23" s="35" t="s">
        <v>211</v>
      </c>
      <c r="C23" s="35" t="s">
        <v>198</v>
      </c>
      <c r="D23" s="26" t="str">
        <f>HYPERLINK(_xlfn.TEXTJOIN("",0,LIST!$A$3:$C$3,LIST!$C33,LIST!$E$3,_xlfn.TEXTJOIN(".",0,"",LIST!$D33:$J33,"2025"),LIST!$W$3),"LINK")</f>
        <v>LINK</v>
      </c>
      <c r="E23" s="43"/>
      <c r="F23" s="14"/>
    </row>
    <row r="24" spans="1:6" ht="30" x14ac:dyDescent="0.25">
      <c r="A24" s="25" t="s">
        <v>20</v>
      </c>
      <c r="B24" s="35" t="s">
        <v>212</v>
      </c>
      <c r="C24" s="35" t="s">
        <v>202</v>
      </c>
      <c r="D24" s="26" t="str">
        <f>HYPERLINK(_xlfn.TEXTJOIN("",0,LIST!$A$3:$C$3,LIST!$C34,LIST!$E$3,_xlfn.TEXTJOIN(".",0,"",LIST!$D34:$J34,"2025"),LIST!$W$3),"LINK")</f>
        <v>LINK</v>
      </c>
      <c r="E24" s="43"/>
      <c r="F24" s="14"/>
    </row>
    <row r="25" spans="1:6" ht="30" x14ac:dyDescent="0.25">
      <c r="A25" s="25" t="s">
        <v>21</v>
      </c>
      <c r="B25" s="35" t="s">
        <v>212</v>
      </c>
      <c r="C25" s="35" t="s">
        <v>198</v>
      </c>
      <c r="D25" s="26" t="str">
        <f>HYPERLINK(_xlfn.TEXTJOIN("",0,LIST!$A$3:$C$3,LIST!$C35,LIST!$E$3,_xlfn.TEXTJOIN(".",0,"",LIST!$D35:$J35,"2025"),LIST!$W$3),"LINK")</f>
        <v>LINK</v>
      </c>
      <c r="E25" s="43"/>
      <c r="F25" s="14"/>
    </row>
    <row r="26" spans="1:6" ht="45" x14ac:dyDescent="0.25">
      <c r="A26" s="25" t="s">
        <v>22</v>
      </c>
      <c r="B26" s="35" t="s">
        <v>298</v>
      </c>
      <c r="C26" s="35" t="s">
        <v>202</v>
      </c>
      <c r="D26" s="26" t="str">
        <f>HYPERLINK(_xlfn.TEXTJOIN("",0,LIST!$A$3:$C$3,LIST!$C36,LIST!$E$3,_xlfn.TEXTJOIN(".",0,"",LIST!$D36:$J36,"2025"),LIST!$W$3),"LINK")</f>
        <v>LINK</v>
      </c>
      <c r="E26" s="43"/>
      <c r="F26" s="14"/>
    </row>
    <row r="27" spans="1:6" ht="45" x14ac:dyDescent="0.25">
      <c r="A27" s="25" t="s">
        <v>23</v>
      </c>
      <c r="B27" s="35" t="s">
        <v>298</v>
      </c>
      <c r="C27" s="35" t="s">
        <v>198</v>
      </c>
      <c r="D27" s="26" t="str">
        <f>HYPERLINK(_xlfn.TEXTJOIN("",0,LIST!$A$3:$C$3,LIST!$C37,LIST!$E$3,_xlfn.TEXTJOIN(".",0,"",LIST!$D37:$J37,"2025"),LIST!$W$3),"LINK")</f>
        <v>LINK</v>
      </c>
      <c r="E27" s="43"/>
      <c r="F27" s="14"/>
    </row>
    <row r="28" spans="1:6" ht="30" x14ac:dyDescent="0.25">
      <c r="A28" s="25" t="s">
        <v>24</v>
      </c>
      <c r="B28" s="35" t="s">
        <v>213</v>
      </c>
      <c r="C28" s="35" t="s">
        <v>202</v>
      </c>
      <c r="D28" s="26" t="str">
        <f>HYPERLINK(_xlfn.TEXTJOIN("",0,LIST!$A$3:$C$3,LIST!$C38,LIST!$E$3,_xlfn.TEXTJOIN(".",0,"",LIST!$D38:$J38,"2025"),LIST!$W$3),"LINK")</f>
        <v>LINK</v>
      </c>
      <c r="E28" s="43"/>
      <c r="F28" s="14"/>
    </row>
    <row r="29" spans="1:6" ht="30.75" thickBot="1" x14ac:dyDescent="0.3">
      <c r="A29" s="27" t="s">
        <v>25</v>
      </c>
      <c r="B29" s="36" t="s">
        <v>213</v>
      </c>
      <c r="C29" s="36" t="s">
        <v>198</v>
      </c>
      <c r="D29" s="28" t="str">
        <f>HYPERLINK(_xlfn.TEXTJOIN("",0,LIST!$A$3:$C$3,LIST!$C39,LIST!$E$3,_xlfn.TEXTJOIN(".",0,"",LIST!$D39:$J39,"2025"),LIST!$W$3),"LINK")</f>
        <v>LINK</v>
      </c>
      <c r="E29" s="44"/>
      <c r="F29" s="14"/>
    </row>
    <row r="30" spans="1:6" ht="30" x14ac:dyDescent="0.25">
      <c r="A30" s="23" t="s">
        <v>27</v>
      </c>
      <c r="B30" s="34" t="s">
        <v>229</v>
      </c>
      <c r="C30" s="34" t="s">
        <v>199</v>
      </c>
      <c r="D30" s="24" t="str">
        <f>HYPERLINK(_xlfn.TEXTJOIN("",0,LIST!$A$3:$C$3,LIST!$C40,LIST!$E$3,_xlfn.TEXTJOIN(".",0,"",LIST!$D40:$J40,"2025"),LIST!$W$3),"LINK")</f>
        <v>LINK</v>
      </c>
      <c r="E30" s="42" t="str">
        <f>HYPERLINK(_xlfn.TEXTJOIN("",0,LIST!$A$3:$C$3,LIST!$C40,LIST!$E$3),"Enterprises receiving public financial support for innovation")</f>
        <v>Enterprises receiving public financial support for innovation</v>
      </c>
      <c r="F30" s="14"/>
    </row>
    <row r="31" spans="1:6" ht="45" x14ac:dyDescent="0.25">
      <c r="A31" s="25" t="s">
        <v>28</v>
      </c>
      <c r="B31" s="35" t="s">
        <v>230</v>
      </c>
      <c r="C31" s="35" t="s">
        <v>199</v>
      </c>
      <c r="D31" s="26" t="str">
        <f>HYPERLINK(_xlfn.TEXTJOIN("",0,LIST!$A$3:$C$3,LIST!$C41,LIST!$E$3,_xlfn.TEXTJOIN(".",0,"",LIST!$D41:$J41,"2025"),LIST!$W$3),"LINK")</f>
        <v>LINK</v>
      </c>
      <c r="E31" s="43"/>
      <c r="F31" s="14"/>
    </row>
    <row r="32" spans="1:6" ht="30" x14ac:dyDescent="0.25">
      <c r="A32" s="25" t="s">
        <v>29</v>
      </c>
      <c r="B32" s="35" t="s">
        <v>231</v>
      </c>
      <c r="C32" s="35" t="s">
        <v>202</v>
      </c>
      <c r="D32" s="26" t="str">
        <f>HYPERLINK(_xlfn.TEXTJOIN("",0,LIST!$A$3:$C$3,LIST!$C42,LIST!$E$3,_xlfn.TEXTJOIN(".",0,"",LIST!$D42:$J42,"2025"),LIST!$W$3),"LINK")</f>
        <v>LINK</v>
      </c>
      <c r="E32" s="43"/>
      <c r="F32" s="14"/>
    </row>
    <row r="33" spans="1:6" ht="30.75" thickBot="1" x14ac:dyDescent="0.3">
      <c r="A33" s="27" t="s">
        <v>252</v>
      </c>
      <c r="B33" s="36" t="s">
        <v>231</v>
      </c>
      <c r="C33" s="36" t="s">
        <v>199</v>
      </c>
      <c r="D33" s="28" t="str">
        <f>HYPERLINK(_xlfn.TEXTJOIN("",0,LIST!$A$3:$C$3,LIST!$C43,LIST!$E$3,_xlfn.TEXTJOIN(".",0,"",LIST!$D43:$J43,"2025"),LIST!$W$3),"LINK")</f>
        <v>LINK</v>
      </c>
      <c r="E33" s="44"/>
      <c r="F33" s="14"/>
    </row>
    <row r="34" spans="1:6" ht="30" x14ac:dyDescent="0.25">
      <c r="A34" s="23" t="s">
        <v>253</v>
      </c>
      <c r="B34" s="34" t="s">
        <v>232</v>
      </c>
      <c r="C34" s="34" t="s">
        <v>199</v>
      </c>
      <c r="D34" s="24" t="str">
        <f>HYPERLINK(_xlfn.TEXTJOIN("",0,LIST!$A$3:$C$3,LIST!$C44,LIST!$E$3,_xlfn.TEXTJOIN(".",0,"",LIST!$D44:$J44,"2025"),LIST!$W$3),"LINK")</f>
        <v>LINK</v>
      </c>
      <c r="E34" s="42" t="str">
        <f>HYPERLINK(_xlfn.TEXTJOIN("",0,LIST!$A$3:$C$3,LIST!$C44,LIST!$E$3),"Cooperation in innovative-active enterprises on innovation activities")</f>
        <v>Cooperation in innovative-active enterprises on innovation activities</v>
      </c>
      <c r="F34" s="14"/>
    </row>
    <row r="35" spans="1:6" ht="30" x14ac:dyDescent="0.25">
      <c r="A35" s="25" t="s">
        <v>254</v>
      </c>
      <c r="B35" s="35" t="s">
        <v>214</v>
      </c>
      <c r="C35" s="35" t="s">
        <v>199</v>
      </c>
      <c r="D35" s="26" t="str">
        <f>HYPERLINK(_xlfn.TEXTJOIN("",0,LIST!$A$3:$C$3,LIST!$C45,LIST!$E$3,_xlfn.TEXTJOIN(".",0,"",LIST!$D45:$J45,"2025"),LIST!$W$3),"LINK")</f>
        <v>LINK</v>
      </c>
      <c r="E35" s="43"/>
      <c r="F35" s="14"/>
    </row>
    <row r="36" spans="1:6" ht="45" x14ac:dyDescent="0.25">
      <c r="A36" s="25" t="s">
        <v>255</v>
      </c>
      <c r="B36" s="35" t="s">
        <v>215</v>
      </c>
      <c r="C36" s="35" t="s">
        <v>199</v>
      </c>
      <c r="D36" s="26" t="str">
        <f>HYPERLINK(_xlfn.TEXTJOIN("",0,LIST!$A$3:$C$3,LIST!$C46,LIST!$E$3,_xlfn.TEXTJOIN(".",0,"",LIST!$D46:$J46,"2025"),LIST!$W$3),"LINK")</f>
        <v>LINK</v>
      </c>
      <c r="E36" s="43"/>
      <c r="F36" s="14"/>
    </row>
    <row r="37" spans="1:6" ht="45" x14ac:dyDescent="0.25">
      <c r="A37" s="25" t="s">
        <v>256</v>
      </c>
      <c r="B37" s="35" t="s">
        <v>216</v>
      </c>
      <c r="C37" s="35" t="s">
        <v>199</v>
      </c>
      <c r="D37" s="26" t="str">
        <f>HYPERLINK(_xlfn.TEXTJOIN("",0,LIST!$A$3:$C$3,LIST!$C47,LIST!$E$3,_xlfn.TEXTJOIN(".",0,"",LIST!$D47:$J47,"2025"),LIST!$W$3),"LINK")</f>
        <v>LINK</v>
      </c>
      <c r="E37" s="43"/>
      <c r="F37" s="14"/>
    </row>
    <row r="38" spans="1:6" ht="30" x14ac:dyDescent="0.25">
      <c r="A38" s="25" t="s">
        <v>257</v>
      </c>
      <c r="B38" s="35" t="s">
        <v>233</v>
      </c>
      <c r="C38" s="35" t="s">
        <v>199</v>
      </c>
      <c r="D38" s="26" t="str">
        <f>HYPERLINK(_xlfn.TEXTJOIN("",0,LIST!$A$3:$C$3,LIST!$C48,LIST!$E$3,_xlfn.TEXTJOIN(".",0,"",LIST!$D48:$J48,"2025"),LIST!$W$3),"LINK")</f>
        <v>LINK</v>
      </c>
      <c r="E38" s="43"/>
      <c r="F38" s="14"/>
    </row>
    <row r="39" spans="1:6" ht="30" x14ac:dyDescent="0.25">
      <c r="A39" s="25" t="s">
        <v>258</v>
      </c>
      <c r="B39" s="35" t="s">
        <v>217</v>
      </c>
      <c r="C39" s="35" t="s">
        <v>199</v>
      </c>
      <c r="D39" s="26" t="str">
        <f>HYPERLINK(_xlfn.TEXTJOIN("",0,LIST!$A$3:$C$3,LIST!$C49,LIST!$E$3,_xlfn.TEXTJOIN(".",0,"",LIST!$D49:$J49,"2025"),LIST!$W$3),"LINK")</f>
        <v>LINK</v>
      </c>
      <c r="E39" s="43"/>
      <c r="F39" s="14"/>
    </row>
    <row r="40" spans="1:6" ht="30" x14ac:dyDescent="0.25">
      <c r="A40" s="25" t="s">
        <v>259</v>
      </c>
      <c r="B40" s="35" t="s">
        <v>218</v>
      </c>
      <c r="C40" s="35" t="s">
        <v>199</v>
      </c>
      <c r="D40" s="26" t="str">
        <f>HYPERLINK(_xlfn.TEXTJOIN("",0,LIST!$A$3:$C$3,LIST!$C50,LIST!$E$3,_xlfn.TEXTJOIN(".",0,"",LIST!$D50:$J50,"2025"),LIST!$W$3),"LINK")</f>
        <v>LINK</v>
      </c>
      <c r="E40" s="43"/>
      <c r="F40" s="14"/>
    </row>
    <row r="41" spans="1:6" ht="30.75" thickBot="1" x14ac:dyDescent="0.3">
      <c r="A41" s="27" t="s">
        <v>260</v>
      </c>
      <c r="B41" s="36" t="s">
        <v>219</v>
      </c>
      <c r="C41" s="36" t="s">
        <v>199</v>
      </c>
      <c r="D41" s="28" t="str">
        <f>HYPERLINK(_xlfn.TEXTJOIN("",0,LIST!$A$3:$C$3,LIST!$C51,LIST!$E$3,_xlfn.TEXTJOIN(".",0,"",LIST!$D51:$J51,"2025"),LIST!$W$3),"LINK")</f>
        <v>LINK</v>
      </c>
      <c r="E41" s="44"/>
      <c r="F41" s="14"/>
    </row>
    <row r="42" spans="1:6" x14ac:dyDescent="0.25">
      <c r="A42" s="17" t="s">
        <v>39</v>
      </c>
      <c r="B42" s="31" t="s">
        <v>220</v>
      </c>
      <c r="C42" s="31" t="s">
        <v>202</v>
      </c>
      <c r="D42" s="18" t="str">
        <f>HYPERLINK(_xlfn.TEXTJOIN("",0,LIST!$A$3:$C$3,LIST!$C52,LIST!$E$3,_xlfn.TEXTJOIN(".",0,"",LIST!$D52:$J52,"2025"),LIST!$W$3),"LINK")</f>
        <v>LINK</v>
      </c>
      <c r="E42" s="39" t="str">
        <f>HYPERLINK(_xlfn.TEXTJOIN("",0,LIST!$A$3:$C$3,LIST!$C52,LIST!$E$3),"Methods used to protect intellectual property")</f>
        <v>Methods used to protect intellectual property</v>
      </c>
      <c r="F42" s="14"/>
    </row>
    <row r="43" spans="1:6" x14ac:dyDescent="0.25">
      <c r="A43" s="19" t="s">
        <v>40</v>
      </c>
      <c r="B43" s="32" t="s">
        <v>221</v>
      </c>
      <c r="C43" s="32" t="s">
        <v>202</v>
      </c>
      <c r="D43" s="20" t="str">
        <f>HYPERLINK(_xlfn.TEXTJOIN("",0,LIST!$A$3:$C$3,LIST!$C53,LIST!$E$3,_xlfn.TEXTJOIN(".",0,"",LIST!$D53:$J53,"2025"),LIST!$W$3),"LINK")</f>
        <v>LINK</v>
      </c>
      <c r="E43" s="40"/>
      <c r="F43" s="14"/>
    </row>
    <row r="44" spans="1:6" x14ac:dyDescent="0.25">
      <c r="A44" s="19" t="s">
        <v>41</v>
      </c>
      <c r="B44" s="32" t="s">
        <v>222</v>
      </c>
      <c r="C44" s="32" t="s">
        <v>202</v>
      </c>
      <c r="D44" s="20" t="str">
        <f>HYPERLINK(_xlfn.TEXTJOIN("",0,LIST!$A$3:$C$3,LIST!$C54,LIST!$E$3,_xlfn.TEXTJOIN(".",0,"",LIST!$D54:$J54,"2025"),LIST!$W$3),"LINK")</f>
        <v>LINK</v>
      </c>
      <c r="E44" s="40"/>
      <c r="F44" s="14"/>
    </row>
    <row r="45" spans="1:6" ht="15.75" thickBot="1" x14ac:dyDescent="0.3">
      <c r="A45" s="21" t="s">
        <v>42</v>
      </c>
      <c r="B45" s="33" t="s">
        <v>223</v>
      </c>
      <c r="C45" s="33" t="s">
        <v>202</v>
      </c>
      <c r="D45" s="22" t="str">
        <f>HYPERLINK(_xlfn.TEXTJOIN("",0,LIST!$A$3:$C$3,LIST!$C55,LIST!$E$3,_xlfn.TEXTJOIN(".",0,"",LIST!$D55:$J55,"2025"),LIST!$W$3),"LINK")</f>
        <v>LINK</v>
      </c>
      <c r="E45" s="41"/>
      <c r="F45" s="14"/>
    </row>
    <row r="46" spans="1:6" ht="30" x14ac:dyDescent="0.25">
      <c r="A46" s="17" t="s">
        <v>261</v>
      </c>
      <c r="B46" s="31" t="s">
        <v>262</v>
      </c>
      <c r="C46" s="31" t="s">
        <v>234</v>
      </c>
      <c r="D46" s="18" t="str">
        <f>HYPERLINK(_xlfn.TEXTJOIN("",0,LIST!$A$3:$C$3,LIST!$C56,LIST!$E$3,_xlfn.TEXTJOIN(".",0,"",LIST!$D56:$J56,"2025"),LIST!$W$3),"LINK")</f>
        <v>LINK</v>
      </c>
      <c r="E46" s="39" t="str">
        <f>HYPERLINK(_xlfn.TEXTJOIN("",0,LIST!$A$3:$C$3,LIST!$C56,LIST!$E$3),"Innovative and innovation-active enterprises operating in foreign and national markets")</f>
        <v>Innovative and innovation-active enterprises operating in foreign and national markets</v>
      </c>
      <c r="F46" s="14"/>
    </row>
    <row r="47" spans="1:6" ht="30" x14ac:dyDescent="0.25">
      <c r="A47" s="19" t="s">
        <v>263</v>
      </c>
      <c r="B47" s="32" t="s">
        <v>262</v>
      </c>
      <c r="C47" s="32" t="s">
        <v>199</v>
      </c>
      <c r="D47" s="20" t="str">
        <f>HYPERLINK(_xlfn.TEXTJOIN("",0,LIST!$A$3:$C$3,LIST!$C57,LIST!$E$3,_xlfn.TEXTJOIN(".",0,"",LIST!$D57:$J57,"2025"),LIST!$W$3),"LINK")</f>
        <v>LINK</v>
      </c>
      <c r="E47" s="40"/>
      <c r="F47" s="14"/>
    </row>
    <row r="48" spans="1:6" ht="30" x14ac:dyDescent="0.25">
      <c r="A48" s="19" t="s">
        <v>264</v>
      </c>
      <c r="B48" s="32" t="s">
        <v>265</v>
      </c>
      <c r="C48" s="32" t="s">
        <v>199</v>
      </c>
      <c r="D48" s="20" t="str">
        <f>HYPERLINK(_xlfn.TEXTJOIN("",0,LIST!$A$3:$C$3,LIST!$C58,LIST!$E$3,_xlfn.TEXTJOIN(".",0,"",LIST!$D58:$J58,"2025"),LIST!$W$3),"LINK")</f>
        <v>LINK</v>
      </c>
      <c r="E48" s="40"/>
      <c r="F48" s="14"/>
    </row>
    <row r="49" spans="1:6" ht="30.75" thickBot="1" x14ac:dyDescent="0.3">
      <c r="A49" s="21" t="s">
        <v>266</v>
      </c>
      <c r="B49" s="33" t="s">
        <v>267</v>
      </c>
      <c r="C49" s="33" t="s">
        <v>199</v>
      </c>
      <c r="D49" s="22" t="str">
        <f>HYPERLINK(_xlfn.TEXTJOIN("",0,LIST!$A$3:$C$3,LIST!$C59,LIST!$E$3,_xlfn.TEXTJOIN(".",0,"",LIST!$D59:$J59,"2025"),LIST!$W$3),"LINK")</f>
        <v>LINK</v>
      </c>
      <c r="E49" s="41"/>
      <c r="F49" s="14"/>
    </row>
    <row r="50" spans="1:6" ht="75" x14ac:dyDescent="0.25">
      <c r="A50" s="17" t="s">
        <v>47</v>
      </c>
      <c r="B50" s="31" t="s">
        <v>224</v>
      </c>
      <c r="C50" s="31" t="s">
        <v>202</v>
      </c>
      <c r="D50" s="18" t="str">
        <f>HYPERLINK(_xlfn.TEXTJOIN("",0,LIST!$A$3:$C$3,LIST!$C60,LIST!$E$3,_xlfn.TEXTJOIN(".",0,"",LIST!$D60:$J60,"2025"),LIST!$W$3),"LINK")</f>
        <v>LINK</v>
      </c>
      <c r="E50" s="45" t="str">
        <f>HYPERLINK(_xlfn.TEXTJOIN("",0,LIST!$A$3:$C$3,LIST!$C60,LIST!$E$3),"Innovations in enterprises with environmental benefits")</f>
        <v>Innovations in enterprises with environmental benefits</v>
      </c>
      <c r="F50" s="14"/>
    </row>
    <row r="51" spans="1:6" ht="75" x14ac:dyDescent="0.25">
      <c r="A51" s="19" t="s">
        <v>48</v>
      </c>
      <c r="B51" s="32" t="s">
        <v>224</v>
      </c>
      <c r="C51" s="32" t="s">
        <v>198</v>
      </c>
      <c r="D51" s="20" t="str">
        <f>HYPERLINK(_xlfn.TEXTJOIN("",0,LIST!$A$3:$C$3,LIST!$C61,LIST!$E$3,_xlfn.TEXTJOIN(".",0,"",LIST!$D61:$J61,"2025"),LIST!$W$3),"LINK")</f>
        <v>LINK</v>
      </c>
      <c r="E51" s="40"/>
      <c r="F51" s="14"/>
    </row>
    <row r="52" spans="1:6" ht="45" x14ac:dyDescent="0.25">
      <c r="A52" s="19" t="s">
        <v>49</v>
      </c>
      <c r="B52" s="32" t="s">
        <v>225</v>
      </c>
      <c r="C52" s="32" t="s">
        <v>202</v>
      </c>
      <c r="D52" s="20" t="str">
        <f>HYPERLINK(_xlfn.TEXTJOIN("",0,LIST!$A$3:$C$3,LIST!$C62,LIST!$E$3,_xlfn.TEXTJOIN(".",0,"",LIST!$D62:$J62,"2025"),LIST!$W$3),"LINK")</f>
        <v>LINK</v>
      </c>
      <c r="E52" s="40"/>
      <c r="F52" s="14"/>
    </row>
    <row r="53" spans="1:6" ht="45" x14ac:dyDescent="0.25">
      <c r="A53" s="19" t="s">
        <v>50</v>
      </c>
      <c r="B53" s="32" t="s">
        <v>225</v>
      </c>
      <c r="C53" s="32" t="s">
        <v>198</v>
      </c>
      <c r="D53" s="20" t="str">
        <f>HYPERLINK(_xlfn.TEXTJOIN("",0,LIST!$A$3:$C$3,LIST!$C63,LIST!$E$3,_xlfn.TEXTJOIN(".",0,"",LIST!$D63:$J63,"2025"),LIST!$W$3),"LINK")</f>
        <v>LINK</v>
      </c>
      <c r="E53" s="40"/>
      <c r="F53" s="14"/>
    </row>
    <row r="54" spans="1:6" ht="90" x14ac:dyDescent="0.25">
      <c r="A54" s="19" t="s">
        <v>235</v>
      </c>
      <c r="B54" s="32" t="s">
        <v>299</v>
      </c>
      <c r="C54" s="32" t="s">
        <v>198</v>
      </c>
      <c r="D54" s="20" t="str">
        <f>HYPERLINK(_xlfn.TEXTJOIN("",0,LIST!$A$3:$C$3,LIST!$C64,LIST!$E$3,_xlfn.TEXTJOIN(".",0,"",LIST!$D64:$J64,"2025"),LIST!$W$3),"LINK")</f>
        <v>LINK</v>
      </c>
      <c r="E54" s="40"/>
      <c r="F54" s="14"/>
    </row>
    <row r="55" spans="1:6" ht="90" x14ac:dyDescent="0.25">
      <c r="A55" s="19" t="s">
        <v>236</v>
      </c>
      <c r="B55" s="32" t="s">
        <v>300</v>
      </c>
      <c r="C55" s="32" t="s">
        <v>198</v>
      </c>
      <c r="D55" s="20" t="str">
        <f>HYPERLINK(_xlfn.TEXTJOIN("",0,LIST!$A$3:$C$3,LIST!$C65,LIST!$E$3,_xlfn.TEXTJOIN(".",0,"",LIST!$D65:$J65,"2025"),LIST!$W$3),"LINK")</f>
        <v>LINK</v>
      </c>
      <c r="E55" s="40"/>
      <c r="F55" s="14"/>
    </row>
    <row r="56" spans="1:6" ht="105" x14ac:dyDescent="0.25">
      <c r="A56" s="19" t="s">
        <v>237</v>
      </c>
      <c r="B56" s="32" t="s">
        <v>301</v>
      </c>
      <c r="C56" s="32" t="s">
        <v>198</v>
      </c>
      <c r="D56" s="20" t="str">
        <f>HYPERLINK(_xlfn.TEXTJOIN("",0,LIST!$A$3:$C$3,LIST!$C66,LIST!$E$3,_xlfn.TEXTJOIN(".",0,"",LIST!$D66:$J66,"2025"),LIST!$W$3),"LINK")</f>
        <v>LINK</v>
      </c>
      <c r="E56" s="40"/>
      <c r="F56" s="14"/>
    </row>
    <row r="57" spans="1:6" ht="90" x14ac:dyDescent="0.25">
      <c r="A57" s="19" t="s">
        <v>238</v>
      </c>
      <c r="B57" s="32" t="s">
        <v>226</v>
      </c>
      <c r="C57" s="32" t="s">
        <v>198</v>
      </c>
      <c r="D57" s="20" t="str">
        <f>HYPERLINK(_xlfn.TEXTJOIN("",0,LIST!$A$3:$C$3,LIST!$C67,LIST!$E$3,_xlfn.TEXTJOIN(".",0,"",LIST!$D67:$J67,"2025"),LIST!$W$3),"LINK")</f>
        <v>LINK</v>
      </c>
      <c r="E57" s="40"/>
      <c r="F57" s="14"/>
    </row>
    <row r="58" spans="1:6" ht="60" x14ac:dyDescent="0.25">
      <c r="A58" s="19" t="s">
        <v>55</v>
      </c>
      <c r="B58" s="32" t="s">
        <v>227</v>
      </c>
      <c r="C58" s="32" t="s">
        <v>202</v>
      </c>
      <c r="D58" s="20" t="str">
        <f>HYPERLINK(_xlfn.TEXTJOIN("",0,LIST!$A$3:$C$3,LIST!$C68,LIST!$E$3,_xlfn.TEXTJOIN(".",0,"",LIST!$D68:$J68,"2025"),LIST!$W$3),"LINK")</f>
        <v>LINK</v>
      </c>
      <c r="E58" s="40"/>
      <c r="F58" s="14"/>
    </row>
    <row r="59" spans="1:6" ht="60" x14ac:dyDescent="0.25">
      <c r="A59" s="19" t="s">
        <v>56</v>
      </c>
      <c r="B59" s="32" t="s">
        <v>227</v>
      </c>
      <c r="C59" s="32" t="s">
        <v>198</v>
      </c>
      <c r="D59" s="20" t="str">
        <f>HYPERLINK(_xlfn.TEXTJOIN("",0,LIST!$A$3:$C$3,LIST!$C69,LIST!$E$3,_xlfn.TEXTJOIN(".",0,"",LIST!$D69:$J69,"2025"),LIST!$W$3),"LINK")</f>
        <v>LINK</v>
      </c>
      <c r="E59" s="40"/>
      <c r="F59" s="14"/>
    </row>
    <row r="60" spans="1:6" ht="120" x14ac:dyDescent="0.25">
      <c r="A60" s="19" t="s">
        <v>239</v>
      </c>
      <c r="B60" s="32" t="s">
        <v>302</v>
      </c>
      <c r="C60" s="32" t="s">
        <v>198</v>
      </c>
      <c r="D60" s="20" t="str">
        <f>HYPERLINK(_xlfn.TEXTJOIN("",0,LIST!$A$3:$C$3,LIST!$C70,LIST!$E$3,_xlfn.TEXTJOIN(".",0,"",LIST!$D70:$J70,"2025"),LIST!$W$3),"LINK")</f>
        <v>LINK</v>
      </c>
      <c r="E60" s="40"/>
      <c r="F60" s="14"/>
    </row>
    <row r="61" spans="1:6" ht="120" x14ac:dyDescent="0.25">
      <c r="A61" s="19" t="s">
        <v>240</v>
      </c>
      <c r="B61" s="32" t="s">
        <v>303</v>
      </c>
      <c r="C61" s="32" t="s">
        <v>198</v>
      </c>
      <c r="D61" s="20" t="str">
        <f>HYPERLINK(_xlfn.TEXTJOIN("",0,LIST!$A$3:$C$3,LIST!$C71,LIST!$E$3,_xlfn.TEXTJOIN(".",0,"",LIST!$D71:$J71,"2025"),LIST!$W$3),"LINK")</f>
        <v>LINK</v>
      </c>
      <c r="E61" s="40"/>
      <c r="F61" s="14"/>
    </row>
    <row r="62" spans="1:6" ht="135.75" thickBot="1" x14ac:dyDescent="0.3">
      <c r="A62" s="21" t="s">
        <v>241</v>
      </c>
      <c r="B62" s="33" t="s">
        <v>304</v>
      </c>
      <c r="C62" s="33" t="s">
        <v>198</v>
      </c>
      <c r="D62" s="22" t="str">
        <f>HYPERLINK(_xlfn.TEXTJOIN("",0,LIST!$A$3:$C$3,LIST!$C72,LIST!$E$3,_xlfn.TEXTJOIN(".",0,"",LIST!$D72:$J72,"2025"),LIST!$W$3),"LINK")</f>
        <v>LINK</v>
      </c>
      <c r="E62" s="41"/>
      <c r="F62" s="14"/>
    </row>
    <row r="63" spans="1:6" ht="30" x14ac:dyDescent="0.25">
      <c r="A63" s="17" t="s">
        <v>268</v>
      </c>
      <c r="B63" s="31" t="s">
        <v>269</v>
      </c>
      <c r="C63" s="31" t="s">
        <v>199</v>
      </c>
      <c r="D63" s="18" t="str">
        <f>HYPERLINK(_xlfn.TEXTJOIN("",0,LIST!$A$3:$C$3,LIST!$C73,LIST!$E$3,_xlfn.TEXTJOIN(".",0,"",LIST!$D73:$J73,"2025"),LIST!$W$3),"LINK")</f>
        <v>LINK</v>
      </c>
      <c r="E63" s="39" t="str">
        <f>HYPERLINK(_xlfn.TEXTJOIN("",0,LIST!$A$3:$C$3,LIST!$C73,LIST!$E$3),"Innovation-active enterprises by share of employees with tertiary education")</f>
        <v>Innovation-active enterprises by share of employees with tertiary education</v>
      </c>
      <c r="F63" s="14"/>
    </row>
    <row r="64" spans="1:6" ht="30" x14ac:dyDescent="0.25">
      <c r="A64" s="19" t="s">
        <v>270</v>
      </c>
      <c r="B64" s="32" t="s">
        <v>271</v>
      </c>
      <c r="C64" s="32" t="s">
        <v>199</v>
      </c>
      <c r="D64" s="20" t="str">
        <f>HYPERLINK(_xlfn.TEXTJOIN("",0,LIST!$A$3:$C$3,LIST!$C74,LIST!$E$3,_xlfn.TEXTJOIN(".",0,"",LIST!$D74:$J74,"2025"),LIST!$W$3),"LINK")</f>
        <v>LINK</v>
      </c>
      <c r="E64" s="40"/>
      <c r="F64" s="14"/>
    </row>
    <row r="65" spans="1:6" ht="30" x14ac:dyDescent="0.25">
      <c r="A65" s="19" t="s">
        <v>272</v>
      </c>
      <c r="B65" s="32" t="s">
        <v>273</v>
      </c>
      <c r="C65" s="32" t="s">
        <v>199</v>
      </c>
      <c r="D65" s="20" t="str">
        <f>HYPERLINK(_xlfn.TEXTJOIN("",0,LIST!$A$3:$C$3,LIST!$C75,LIST!$E$3,_xlfn.TEXTJOIN(".",0,"",LIST!$D75:$J75,"2025"),LIST!$W$3),"LINK")</f>
        <v>LINK</v>
      </c>
      <c r="E65" s="40"/>
      <c r="F65" s="14"/>
    </row>
    <row r="66" spans="1:6" ht="30" x14ac:dyDescent="0.25">
      <c r="A66" s="19" t="s">
        <v>274</v>
      </c>
      <c r="B66" s="32" t="s">
        <v>275</v>
      </c>
      <c r="C66" s="32" t="s">
        <v>199</v>
      </c>
      <c r="D66" s="20" t="str">
        <f>HYPERLINK(_xlfn.TEXTJOIN("",0,LIST!$A$3:$C$3,LIST!$C76,LIST!$E$3,_xlfn.TEXTJOIN(".",0,"",LIST!$D76:$J76,"2025"),LIST!$W$3),"LINK")</f>
        <v>LINK</v>
      </c>
      <c r="E66" s="40"/>
      <c r="F66" s="14"/>
    </row>
    <row r="67" spans="1:6" ht="30" x14ac:dyDescent="0.25">
      <c r="A67" s="19" t="s">
        <v>276</v>
      </c>
      <c r="B67" s="32" t="s">
        <v>277</v>
      </c>
      <c r="C67" s="32" t="s">
        <v>199</v>
      </c>
      <c r="D67" s="20" t="str">
        <f>HYPERLINK(_xlfn.TEXTJOIN("",0,LIST!$A$3:$C$3,LIST!$C77,LIST!$E$3,_xlfn.TEXTJOIN(".",0,"",LIST!$D77:$J77,"2025"),LIST!$W$3),"LINK")</f>
        <v>LINK</v>
      </c>
      <c r="E67" s="40"/>
      <c r="F67" s="14"/>
    </row>
    <row r="68" spans="1:6" ht="30" x14ac:dyDescent="0.25">
      <c r="A68" s="19" t="s">
        <v>242</v>
      </c>
      <c r="B68" s="32" t="s">
        <v>243</v>
      </c>
      <c r="C68" s="32" t="s">
        <v>202</v>
      </c>
      <c r="D68" s="20" t="str">
        <f>HYPERLINK(_xlfn.TEXTJOIN("",0,LIST!$A$3:$C$3,LIST!$C78,LIST!$E$3,_xlfn.TEXTJOIN(".",0,"",LIST!$D78:$J78,"2025"),LIST!$W$3),"LINK")</f>
        <v>LINK</v>
      </c>
      <c r="E68" s="40"/>
      <c r="F68" s="14"/>
    </row>
    <row r="69" spans="1:6" ht="30" x14ac:dyDescent="0.25">
      <c r="A69" s="19" t="s">
        <v>244</v>
      </c>
      <c r="B69" s="32" t="s">
        <v>245</v>
      </c>
      <c r="C69" s="32" t="s">
        <v>202</v>
      </c>
      <c r="D69" s="20" t="str">
        <f>HYPERLINK(_xlfn.TEXTJOIN("",0,LIST!$A$3:$C$3,LIST!$C79,LIST!$E$3,_xlfn.TEXTJOIN(".",0,"",LIST!$D79:$J79,"2025"),LIST!$W$3),"LINK")</f>
        <v>LINK</v>
      </c>
      <c r="E69" s="40"/>
      <c r="F69" s="14"/>
    </row>
    <row r="70" spans="1:6" ht="30" x14ac:dyDescent="0.25">
      <c r="A70" s="19" t="s">
        <v>246</v>
      </c>
      <c r="B70" s="32" t="s">
        <v>247</v>
      </c>
      <c r="C70" s="32" t="s">
        <v>202</v>
      </c>
      <c r="D70" s="20" t="str">
        <f>HYPERLINK(_xlfn.TEXTJOIN("",0,LIST!$A$3:$C$3,LIST!$C80,LIST!$E$3,_xlfn.TEXTJOIN(".",0,"",LIST!$D80:$J80,"2025"),LIST!$W$3),"LINK")</f>
        <v>LINK</v>
      </c>
      <c r="E70" s="40"/>
      <c r="F70" s="14"/>
    </row>
    <row r="71" spans="1:6" ht="30" x14ac:dyDescent="0.25">
      <c r="A71" s="19" t="s">
        <v>248</v>
      </c>
      <c r="B71" s="32" t="s">
        <v>249</v>
      </c>
      <c r="C71" s="32" t="s">
        <v>202</v>
      </c>
      <c r="D71" s="20" t="str">
        <f>HYPERLINK(_xlfn.TEXTJOIN("",0,LIST!$A$3:$C$3,LIST!$C81,LIST!$E$3,_xlfn.TEXTJOIN(".",0,"",LIST!$D81:$J81,"2025"),LIST!$W$3),"LINK")</f>
        <v>LINK</v>
      </c>
      <c r="E71" s="40"/>
      <c r="F71" s="14"/>
    </row>
    <row r="72" spans="1:6" ht="30" x14ac:dyDescent="0.25">
      <c r="A72" s="19" t="s">
        <v>250</v>
      </c>
      <c r="B72" s="32" t="s">
        <v>251</v>
      </c>
      <c r="C72" s="32" t="s">
        <v>202</v>
      </c>
      <c r="D72" s="20" t="str">
        <f>HYPERLINK(_xlfn.TEXTJOIN("",0,LIST!$A$3:$C$3,LIST!$C82,LIST!$E$3,_xlfn.TEXTJOIN(".",0,"",LIST!$D82:$J82,"2025"),LIST!$W$3),"LINK")</f>
        <v>LINK</v>
      </c>
      <c r="E72" s="40"/>
      <c r="F72" s="14"/>
    </row>
    <row r="73" spans="1:6" ht="45" x14ac:dyDescent="0.25">
      <c r="A73" s="19" t="s">
        <v>278</v>
      </c>
      <c r="B73" s="32" t="s">
        <v>269</v>
      </c>
      <c r="C73" s="32" t="s">
        <v>284</v>
      </c>
      <c r="D73" s="20" t="str">
        <f>HYPERLINK(_xlfn.TEXTJOIN("",0,LIST!$A$3:$C$3,LIST!$C83,LIST!$E$3,_xlfn.TEXTJOIN(".",0,"",LIST!$D83:$J83,"2025"),LIST!$W$3),"LINK")</f>
        <v>LINK</v>
      </c>
      <c r="E73" s="40"/>
      <c r="F73" s="14"/>
    </row>
    <row r="74" spans="1:6" ht="45" x14ac:dyDescent="0.25">
      <c r="A74" s="19" t="s">
        <v>279</v>
      </c>
      <c r="B74" s="32" t="s">
        <v>271</v>
      </c>
      <c r="C74" s="32" t="s">
        <v>285</v>
      </c>
      <c r="D74" s="20" t="str">
        <f>HYPERLINK(_xlfn.TEXTJOIN("",0,LIST!$A$3:$C$3,LIST!$C84,LIST!$E$3,_xlfn.TEXTJOIN(".",0,"",LIST!$D84:$J84,"2025"),LIST!$W$3),"LINK")</f>
        <v>LINK</v>
      </c>
      <c r="E74" s="40"/>
      <c r="F74" s="14"/>
    </row>
    <row r="75" spans="1:6" ht="45" x14ac:dyDescent="0.25">
      <c r="A75" s="19" t="s">
        <v>280</v>
      </c>
      <c r="B75" s="32" t="s">
        <v>273</v>
      </c>
      <c r="C75" s="32" t="s">
        <v>286</v>
      </c>
      <c r="D75" s="20" t="str">
        <f>HYPERLINK(_xlfn.TEXTJOIN("",0,LIST!$A$3:$C$3,LIST!$C85,LIST!$E$3,_xlfn.TEXTJOIN(".",0,"",LIST!$D85:$J85,"2025"),LIST!$W$3),"LINK")</f>
        <v>LINK</v>
      </c>
      <c r="E75" s="40"/>
      <c r="F75" s="14"/>
    </row>
    <row r="76" spans="1:6" ht="45" x14ac:dyDescent="0.25">
      <c r="A76" s="19" t="s">
        <v>281</v>
      </c>
      <c r="B76" s="32" t="s">
        <v>275</v>
      </c>
      <c r="C76" s="32" t="s">
        <v>287</v>
      </c>
      <c r="D76" s="20" t="str">
        <f>HYPERLINK(_xlfn.TEXTJOIN("",0,LIST!$A$3:$C$3,LIST!$C86,LIST!$E$3,_xlfn.TEXTJOIN(".",0,"",LIST!$D86:$J86,"2025"),LIST!$W$3),"LINK")</f>
        <v>LINK</v>
      </c>
      <c r="E76" s="40"/>
      <c r="F76" s="14"/>
    </row>
    <row r="77" spans="1:6" ht="45.75" thickBot="1" x14ac:dyDescent="0.3">
      <c r="A77" s="21" t="s">
        <v>282</v>
      </c>
      <c r="B77" s="33" t="s">
        <v>277</v>
      </c>
      <c r="C77" s="33" t="s">
        <v>288</v>
      </c>
      <c r="D77" s="22" t="str">
        <f>HYPERLINK(_xlfn.TEXTJOIN("",0,LIST!$A$3:$C$3,LIST!$C87,LIST!$E$3,_xlfn.TEXTJOIN(".",0,"",LIST!$D87:$J87,"2025"),LIST!$W$3),"LINK")</f>
        <v>LINK</v>
      </c>
      <c r="E77" s="41"/>
      <c r="F77" s="14"/>
    </row>
    <row r="78" spans="1:6" ht="30" x14ac:dyDescent="0.25">
      <c r="A78" s="17" t="s">
        <v>191</v>
      </c>
      <c r="B78" s="31" t="s">
        <v>290</v>
      </c>
      <c r="C78" s="31" t="s">
        <v>289</v>
      </c>
      <c r="D78" s="18" t="str">
        <f>HYPERLINK(_xlfn.TEXTJOIN("",0,LIST!$A$3:$C$3,LIST!$C88,LIST!$E$3,_xlfn.TEXTJOIN(".",0,"",LIST!$D88:$J88,"2025"),LIST!$W$3),"LINK")</f>
        <v>LINK</v>
      </c>
      <c r="E78" s="45" t="str">
        <f>HYPERLINK(_xlfn.TEXTJOIN("",0,LIST!$A$3:$C$3,LIST!$C88,LIST!$E$3),"Employment in innovative and innovation-active enterprises")</f>
        <v>Employment in innovative and innovation-active enterprises</v>
      </c>
      <c r="F78" s="14"/>
    </row>
    <row r="79" spans="1:6" ht="30.75" thickBot="1" x14ac:dyDescent="0.3">
      <c r="A79" s="21" t="s">
        <v>192</v>
      </c>
      <c r="B79" s="33" t="s">
        <v>291</v>
      </c>
      <c r="C79" s="33" t="s">
        <v>289</v>
      </c>
      <c r="D79" s="22" t="str">
        <f>HYPERLINK(_xlfn.TEXTJOIN("",0,LIST!$A$3:$C$3,LIST!$C89,LIST!$E$3,_xlfn.TEXTJOIN(".",0,"",LIST!$D89:$J89,"2025"),LIST!$W$3),"LINK")</f>
        <v>LINK</v>
      </c>
      <c r="E79" s="41"/>
      <c r="F79" s="14"/>
    </row>
    <row r="80" spans="1:6" ht="30.75" thickBot="1" x14ac:dyDescent="0.3">
      <c r="A80" s="29" t="s">
        <v>193</v>
      </c>
      <c r="B80" s="37" t="s">
        <v>292</v>
      </c>
      <c r="C80" s="37" t="s">
        <v>293</v>
      </c>
      <c r="D80" s="30" t="str">
        <f>HYPERLINK(_xlfn.TEXTJOIN("",0,LIST!$A$3:$C$3,LIST!$C90,LIST!$E$3,_xlfn.TEXTJOIN(".",0,"",LIST!$D90:$J90,"2025"),LIST!$W$3),"LINK")</f>
        <v>LINK</v>
      </c>
      <c r="E80" s="38" t="str">
        <f>HYPERLINK(_xlfn.TEXTJOIN("",0,LIST!$A$3:$C$3,LIST!$C90,LIST!$E$3),"Expenditures on R&amp;D in innovation-active enterprises")</f>
        <v>Expenditures on R&amp;D in innovation-active enterprises</v>
      </c>
      <c r="F80" s="14"/>
    </row>
    <row r="81" spans="1:6" x14ac:dyDescent="0.25">
      <c r="A81" s="17" t="s">
        <v>283</v>
      </c>
      <c r="B81" s="31" t="s">
        <v>294</v>
      </c>
      <c r="C81" s="31" t="s">
        <v>297</v>
      </c>
      <c r="D81" s="18" t="str">
        <f>HYPERLINK(_xlfn.TEXTJOIN("",0,LIST!$A$3:$C$3,LIST!$C91,LIST!$E$3,_xlfn.TEXTJOIN(".",0,"",LIST!$D91:$J91,"2025"),LIST!$W$3),"LINK")</f>
        <v>LINK</v>
      </c>
      <c r="E81" s="39" t="str">
        <f>HYPERLINK(_xlfn.TEXTJOIN("",0,LIST!$A$3:$C$3,LIST!$C91,LIST!$E$3),"Turnover in innovation-active enterprises and from product innovation")</f>
        <v>Turnover in innovation-active enterprises and from product innovation</v>
      </c>
      <c r="F81" s="14"/>
    </row>
    <row r="82" spans="1:6" ht="30" x14ac:dyDescent="0.25">
      <c r="A82" s="19" t="s">
        <v>194</v>
      </c>
      <c r="B82" s="32" t="s">
        <v>295</v>
      </c>
      <c r="C82" s="32" t="s">
        <v>297</v>
      </c>
      <c r="D82" s="20" t="str">
        <f>HYPERLINK(_xlfn.TEXTJOIN("",0,LIST!$A$3:$C$3,LIST!$C92,LIST!$E$3,_xlfn.TEXTJOIN(".",0,"",LIST!$D92:$J92,"2025"),LIST!$W$3),"LINK")</f>
        <v>LINK</v>
      </c>
      <c r="E82" s="40"/>
      <c r="F82" s="14"/>
    </row>
    <row r="83" spans="1:6" ht="30.75" thickBot="1" x14ac:dyDescent="0.3">
      <c r="A83" s="21" t="s">
        <v>195</v>
      </c>
      <c r="B83" s="33" t="s">
        <v>296</v>
      </c>
      <c r="C83" s="33" t="s">
        <v>297</v>
      </c>
      <c r="D83" s="22" t="str">
        <f>HYPERLINK(_xlfn.TEXTJOIN("",0,LIST!$A$3:$C$3,LIST!$C93,LIST!$E$3,_xlfn.TEXTJOIN(".",0,"",LIST!$D93:$J93,"2025"),LIST!$W$3),"LINK")</f>
        <v>LINK</v>
      </c>
      <c r="E83" s="41"/>
      <c r="F83" s="14"/>
    </row>
    <row r="84" spans="1:6" x14ac:dyDescent="0.25">
      <c r="A84" s="14"/>
      <c r="B84" s="14"/>
      <c r="C84" s="14" t="s">
        <v>201</v>
      </c>
      <c r="D84" s="14"/>
      <c r="E84" s="14"/>
      <c r="F84" s="14"/>
    </row>
  </sheetData>
  <sheetProtection sheet="1" formatCells="0" formatColumns="0" formatRows="0" sort="0"/>
  <mergeCells count="14">
    <mergeCell ref="A1:A2"/>
    <mergeCell ref="E1:E2"/>
    <mergeCell ref="E3:E5"/>
    <mergeCell ref="E6:E29"/>
    <mergeCell ref="E78:E79"/>
    <mergeCell ref="B1:B2"/>
    <mergeCell ref="C1:C2"/>
    <mergeCell ref="E81:E83"/>
    <mergeCell ref="E30:E33"/>
    <mergeCell ref="E34:E41"/>
    <mergeCell ref="E42:E45"/>
    <mergeCell ref="E46:E49"/>
    <mergeCell ref="E50:E62"/>
    <mergeCell ref="E63:E77"/>
  </mergeCells>
  <pageMargins left="0.7" right="0.7" top="0.75" bottom="0.75" header="0.3" footer="0.3"/>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95756-813A-4296-8C6A-F483E8524DDE}">
  <dimension ref="A2:W93"/>
  <sheetViews>
    <sheetView workbookViewId="0"/>
  </sheetViews>
  <sheetFormatPr defaultRowHeight="15" x14ac:dyDescent="0.25"/>
  <cols>
    <col min="1" max="1" width="76" customWidth="1"/>
    <col min="3" max="3" width="16.42578125" customWidth="1"/>
    <col min="5" max="5" width="18.7109375" customWidth="1"/>
    <col min="7" max="7" width="3.28515625" customWidth="1"/>
    <col min="9" max="9" width="3.28515625" customWidth="1"/>
    <col min="11" max="11" width="3.28515625" customWidth="1"/>
    <col min="13" max="13" width="3.28515625" customWidth="1"/>
    <col min="15" max="15" width="3.28515625" customWidth="1"/>
    <col min="17" max="17" width="3.28515625" customWidth="1"/>
    <col min="19" max="19" width="3.28515625" customWidth="1"/>
    <col min="21" max="21" width="3.28515625" customWidth="1"/>
    <col min="23" max="23" width="34.7109375" customWidth="1"/>
  </cols>
  <sheetData>
    <row r="2" spans="1:23" x14ac:dyDescent="0.25">
      <c r="B2" t="s">
        <v>181</v>
      </c>
      <c r="D2" t="s">
        <v>159</v>
      </c>
      <c r="F2" t="s">
        <v>183</v>
      </c>
      <c r="H2" t="s">
        <v>81</v>
      </c>
      <c r="J2" t="s">
        <v>140</v>
      </c>
      <c r="L2" t="s">
        <v>180</v>
      </c>
      <c r="N2" t="s">
        <v>184</v>
      </c>
      <c r="P2" t="s">
        <v>160</v>
      </c>
      <c r="R2" t="s">
        <v>149</v>
      </c>
      <c r="T2" t="s">
        <v>153</v>
      </c>
      <c r="V2" t="s">
        <v>182</v>
      </c>
    </row>
    <row r="3" spans="1:23" x14ac:dyDescent="0.25">
      <c r="A3" s="1" t="s">
        <v>165</v>
      </c>
      <c r="B3" s="3" t="s">
        <v>305</v>
      </c>
      <c r="C3" s="2" t="s">
        <v>177</v>
      </c>
      <c r="D3" s="3"/>
      <c r="E3" s="2" t="s">
        <v>178</v>
      </c>
      <c r="F3" s="3"/>
      <c r="G3" s="2" t="s">
        <v>179</v>
      </c>
      <c r="H3" s="3"/>
      <c r="I3" s="2" t="s">
        <v>179</v>
      </c>
      <c r="J3" s="3"/>
      <c r="K3" s="2" t="s">
        <v>179</v>
      </c>
      <c r="L3" s="3"/>
      <c r="M3" s="2" t="s">
        <v>179</v>
      </c>
      <c r="N3" s="3"/>
      <c r="O3" s="2" t="s">
        <v>179</v>
      </c>
      <c r="P3" s="3"/>
      <c r="Q3" s="2" t="s">
        <v>179</v>
      </c>
      <c r="R3" s="3"/>
      <c r="S3" s="2" t="s">
        <v>179</v>
      </c>
      <c r="T3" s="3"/>
      <c r="U3" s="2" t="s">
        <v>179</v>
      </c>
      <c r="V3" s="3"/>
      <c r="W3" s="2" t="s">
        <v>185</v>
      </c>
    </row>
    <row r="4" spans="1:23" x14ac:dyDescent="0.25">
      <c r="W4" t="s">
        <v>186</v>
      </c>
    </row>
    <row r="6" spans="1:23" x14ac:dyDescent="0.25">
      <c r="A6" s="56"/>
    </row>
    <row r="10" spans="1:23" ht="15.75" thickBot="1" x14ac:dyDescent="0.3"/>
    <row r="11" spans="1:23" x14ac:dyDescent="0.25">
      <c r="A11" s="54" t="s">
        <v>188</v>
      </c>
      <c r="C11" s="4"/>
      <c r="D11" s="4"/>
      <c r="E11" s="4"/>
      <c r="F11" s="4"/>
      <c r="G11" s="4"/>
      <c r="H11" s="4"/>
      <c r="I11" s="4"/>
      <c r="J11" s="4"/>
    </row>
    <row r="12" spans="1:23" ht="15.75" thickBot="1" x14ac:dyDescent="0.3">
      <c r="A12" s="55"/>
      <c r="C12" s="4" t="s">
        <v>159</v>
      </c>
      <c r="D12" s="4" t="s">
        <v>81</v>
      </c>
      <c r="E12" s="4" t="s">
        <v>140</v>
      </c>
      <c r="F12" s="4" t="s">
        <v>162</v>
      </c>
      <c r="G12" s="4" t="s">
        <v>184</v>
      </c>
      <c r="H12" s="4" t="s">
        <v>160</v>
      </c>
      <c r="I12" s="4" t="s">
        <v>149</v>
      </c>
      <c r="J12" s="4" t="s">
        <v>153</v>
      </c>
    </row>
    <row r="13" spans="1:23" x14ac:dyDescent="0.25">
      <c r="A13" s="6" t="s">
        <v>0</v>
      </c>
      <c r="C13" s="5" t="s">
        <v>166</v>
      </c>
      <c r="D13" s="5" t="s">
        <v>82</v>
      </c>
      <c r="E13" s="5" t="s">
        <v>141</v>
      </c>
      <c r="F13" s="5" t="s">
        <v>163</v>
      </c>
      <c r="G13" s="5" t="s">
        <v>161</v>
      </c>
      <c r="H13" s="5" t="s">
        <v>161</v>
      </c>
      <c r="I13" s="5"/>
      <c r="J13" s="5"/>
    </row>
    <row r="14" spans="1:23" x14ac:dyDescent="0.25">
      <c r="A14" s="7" t="s">
        <v>1</v>
      </c>
      <c r="C14" s="5" t="s">
        <v>166</v>
      </c>
      <c r="D14" s="5" t="s">
        <v>83</v>
      </c>
      <c r="E14" s="5" t="s">
        <v>141</v>
      </c>
      <c r="F14" s="5" t="s">
        <v>163</v>
      </c>
      <c r="G14" s="5" t="s">
        <v>161</v>
      </c>
      <c r="H14" s="5" t="s">
        <v>161</v>
      </c>
      <c r="I14" s="5"/>
      <c r="J14" s="5"/>
    </row>
    <row r="15" spans="1:23" ht="15.75" thickBot="1" x14ac:dyDescent="0.3">
      <c r="A15" s="8" t="s">
        <v>26</v>
      </c>
      <c r="C15" s="5" t="s">
        <v>166</v>
      </c>
      <c r="D15" s="5" t="s">
        <v>82</v>
      </c>
      <c r="E15" s="5" t="s">
        <v>190</v>
      </c>
      <c r="F15" s="5" t="s">
        <v>163</v>
      </c>
      <c r="G15" s="5" t="s">
        <v>161</v>
      </c>
      <c r="H15" s="5" t="s">
        <v>164</v>
      </c>
      <c r="I15" s="5"/>
      <c r="J15" s="5"/>
    </row>
    <row r="16" spans="1:23" x14ac:dyDescent="0.25">
      <c r="A16" s="9" t="s">
        <v>2</v>
      </c>
      <c r="C16" s="5" t="s">
        <v>167</v>
      </c>
      <c r="D16" s="5" t="s">
        <v>84</v>
      </c>
      <c r="E16" s="5" t="s">
        <v>141</v>
      </c>
      <c r="F16" s="5" t="s">
        <v>163</v>
      </c>
      <c r="G16" s="5" t="s">
        <v>161</v>
      </c>
      <c r="H16" s="5" t="s">
        <v>161</v>
      </c>
      <c r="I16" s="5"/>
      <c r="J16" s="5"/>
    </row>
    <row r="17" spans="1:10" x14ac:dyDescent="0.25">
      <c r="A17" s="10" t="s">
        <v>3</v>
      </c>
      <c r="C17" s="5" t="s">
        <v>167</v>
      </c>
      <c r="D17" s="5" t="s">
        <v>84</v>
      </c>
      <c r="E17" s="5" t="s">
        <v>142</v>
      </c>
      <c r="F17" s="5" t="s">
        <v>163</v>
      </c>
      <c r="G17" s="5" t="s">
        <v>161</v>
      </c>
      <c r="H17" s="5" t="s">
        <v>161</v>
      </c>
      <c r="I17" s="5"/>
      <c r="J17" s="5"/>
    </row>
    <row r="18" spans="1:10" x14ac:dyDescent="0.25">
      <c r="A18" s="10" t="s">
        <v>4</v>
      </c>
      <c r="C18" s="5" t="s">
        <v>167</v>
      </c>
      <c r="D18" s="5" t="s">
        <v>85</v>
      </c>
      <c r="E18" s="5" t="s">
        <v>141</v>
      </c>
      <c r="F18" s="5" t="s">
        <v>163</v>
      </c>
      <c r="G18" s="5" t="s">
        <v>161</v>
      </c>
      <c r="H18" s="5" t="s">
        <v>161</v>
      </c>
      <c r="I18" s="5"/>
      <c r="J18" s="5"/>
    </row>
    <row r="19" spans="1:10" x14ac:dyDescent="0.25">
      <c r="A19" s="10" t="s">
        <v>5</v>
      </c>
      <c r="C19" s="5" t="s">
        <v>167</v>
      </c>
      <c r="D19" s="5" t="s">
        <v>85</v>
      </c>
      <c r="E19" s="5" t="s">
        <v>142</v>
      </c>
      <c r="F19" s="5" t="s">
        <v>163</v>
      </c>
      <c r="G19" s="5" t="s">
        <v>161</v>
      </c>
      <c r="H19" s="5" t="s">
        <v>161</v>
      </c>
      <c r="I19" s="5"/>
      <c r="J19" s="5"/>
    </row>
    <row r="20" spans="1:10" x14ac:dyDescent="0.25">
      <c r="A20" s="10" t="s">
        <v>6</v>
      </c>
      <c r="C20" s="5" t="s">
        <v>167</v>
      </c>
      <c r="D20" s="5" t="s">
        <v>86</v>
      </c>
      <c r="E20" s="5" t="s">
        <v>141</v>
      </c>
      <c r="F20" s="5" t="s">
        <v>163</v>
      </c>
      <c r="G20" s="5" t="s">
        <v>161</v>
      </c>
      <c r="H20" s="5" t="s">
        <v>161</v>
      </c>
      <c r="I20" s="5"/>
      <c r="J20" s="5"/>
    </row>
    <row r="21" spans="1:10" x14ac:dyDescent="0.25">
      <c r="A21" s="10" t="s">
        <v>7</v>
      </c>
      <c r="C21" s="5" t="s">
        <v>167</v>
      </c>
      <c r="D21" s="5" t="s">
        <v>86</v>
      </c>
      <c r="E21" s="5" t="s">
        <v>142</v>
      </c>
      <c r="F21" s="5" t="s">
        <v>163</v>
      </c>
      <c r="G21" s="5" t="s">
        <v>161</v>
      </c>
      <c r="H21" s="5" t="s">
        <v>161</v>
      </c>
      <c r="I21" s="5"/>
      <c r="J21" s="5"/>
    </row>
    <row r="22" spans="1:10" x14ac:dyDescent="0.25">
      <c r="A22" s="10" t="s">
        <v>8</v>
      </c>
      <c r="C22" s="5" t="s">
        <v>167</v>
      </c>
      <c r="D22" s="5" t="s">
        <v>87</v>
      </c>
      <c r="E22" s="5" t="s">
        <v>141</v>
      </c>
      <c r="F22" s="5" t="s">
        <v>163</v>
      </c>
      <c r="G22" s="5" t="s">
        <v>161</v>
      </c>
      <c r="H22" s="5" t="s">
        <v>161</v>
      </c>
      <c r="I22" s="5"/>
      <c r="J22" s="5"/>
    </row>
    <row r="23" spans="1:10" x14ac:dyDescent="0.25">
      <c r="A23" s="10" t="s">
        <v>9</v>
      </c>
      <c r="C23" s="5" t="s">
        <v>167</v>
      </c>
      <c r="D23" s="5" t="s">
        <v>87</v>
      </c>
      <c r="E23" s="5" t="s">
        <v>142</v>
      </c>
      <c r="F23" s="5" t="s">
        <v>163</v>
      </c>
      <c r="G23" s="5" t="s">
        <v>161</v>
      </c>
      <c r="H23" s="5" t="s">
        <v>161</v>
      </c>
      <c r="I23" s="5"/>
      <c r="J23" s="5"/>
    </row>
    <row r="24" spans="1:10" x14ac:dyDescent="0.25">
      <c r="A24" s="10" t="s">
        <v>10</v>
      </c>
      <c r="C24" s="5" t="s">
        <v>167</v>
      </c>
      <c r="D24" s="5" t="s">
        <v>88</v>
      </c>
      <c r="E24" s="5" t="s">
        <v>141</v>
      </c>
      <c r="F24" s="5" t="s">
        <v>163</v>
      </c>
      <c r="G24" s="5" t="s">
        <v>161</v>
      </c>
      <c r="H24" s="5" t="s">
        <v>161</v>
      </c>
      <c r="I24" s="5"/>
      <c r="J24" s="5"/>
    </row>
    <row r="25" spans="1:10" x14ac:dyDescent="0.25">
      <c r="A25" s="10" t="s">
        <v>11</v>
      </c>
      <c r="C25" s="5" t="s">
        <v>167</v>
      </c>
      <c r="D25" s="5" t="s">
        <v>88</v>
      </c>
      <c r="E25" s="5" t="s">
        <v>142</v>
      </c>
      <c r="F25" s="5" t="s">
        <v>163</v>
      </c>
      <c r="G25" s="5" t="s">
        <v>161</v>
      </c>
      <c r="H25" s="5" t="s">
        <v>161</v>
      </c>
      <c r="I25" s="5"/>
      <c r="J25" s="5"/>
    </row>
    <row r="26" spans="1:10" x14ac:dyDescent="0.25">
      <c r="A26" s="10" t="s">
        <v>12</v>
      </c>
      <c r="C26" s="5" t="s">
        <v>167</v>
      </c>
      <c r="D26" s="5" t="s">
        <v>89</v>
      </c>
      <c r="E26" s="5" t="s">
        <v>141</v>
      </c>
      <c r="F26" s="5" t="s">
        <v>163</v>
      </c>
      <c r="G26" s="5" t="s">
        <v>161</v>
      </c>
      <c r="H26" s="5" t="s">
        <v>161</v>
      </c>
      <c r="I26" s="5"/>
      <c r="J26" s="5"/>
    </row>
    <row r="27" spans="1:10" x14ac:dyDescent="0.25">
      <c r="A27" s="10" t="s">
        <v>13</v>
      </c>
      <c r="C27" s="5" t="s">
        <v>167</v>
      </c>
      <c r="D27" s="5" t="s">
        <v>89</v>
      </c>
      <c r="E27" s="5" t="s">
        <v>142</v>
      </c>
      <c r="F27" s="5" t="s">
        <v>163</v>
      </c>
      <c r="G27" s="5" t="s">
        <v>161</v>
      </c>
      <c r="H27" s="5" t="s">
        <v>161</v>
      </c>
      <c r="I27" s="5"/>
      <c r="J27" s="5"/>
    </row>
    <row r="28" spans="1:10" x14ac:dyDescent="0.25">
      <c r="A28" s="10" t="s">
        <v>14</v>
      </c>
      <c r="C28" s="5" t="s">
        <v>167</v>
      </c>
      <c r="D28" s="5" t="s">
        <v>90</v>
      </c>
      <c r="E28" s="5" t="s">
        <v>141</v>
      </c>
      <c r="F28" s="5" t="s">
        <v>163</v>
      </c>
      <c r="G28" s="5" t="s">
        <v>161</v>
      </c>
      <c r="H28" s="5" t="s">
        <v>161</v>
      </c>
      <c r="I28" s="5"/>
      <c r="J28" s="5"/>
    </row>
    <row r="29" spans="1:10" x14ac:dyDescent="0.25">
      <c r="A29" s="10" t="s">
        <v>15</v>
      </c>
      <c r="C29" s="5" t="s">
        <v>167</v>
      </c>
      <c r="D29" s="5" t="s">
        <v>90</v>
      </c>
      <c r="E29" s="5" t="s">
        <v>142</v>
      </c>
      <c r="F29" s="5" t="s">
        <v>163</v>
      </c>
      <c r="G29" s="5" t="s">
        <v>161</v>
      </c>
      <c r="H29" s="5" t="s">
        <v>161</v>
      </c>
      <c r="I29" s="5"/>
      <c r="J29" s="5"/>
    </row>
    <row r="30" spans="1:10" x14ac:dyDescent="0.25">
      <c r="A30" s="10" t="s">
        <v>16</v>
      </c>
      <c r="C30" s="5" t="s">
        <v>167</v>
      </c>
      <c r="D30" s="5" t="s">
        <v>91</v>
      </c>
      <c r="E30" s="5" t="s">
        <v>141</v>
      </c>
      <c r="F30" s="5" t="s">
        <v>163</v>
      </c>
      <c r="G30" s="5" t="s">
        <v>161</v>
      </c>
      <c r="H30" s="5" t="s">
        <v>161</v>
      </c>
      <c r="I30" s="5"/>
      <c r="J30" s="5"/>
    </row>
    <row r="31" spans="1:10" x14ac:dyDescent="0.25">
      <c r="A31" s="10" t="s">
        <v>17</v>
      </c>
      <c r="C31" s="5" t="s">
        <v>167</v>
      </c>
      <c r="D31" s="5" t="s">
        <v>91</v>
      </c>
      <c r="E31" s="5" t="s">
        <v>142</v>
      </c>
      <c r="F31" s="5" t="s">
        <v>163</v>
      </c>
      <c r="G31" s="5" t="s">
        <v>161</v>
      </c>
      <c r="H31" s="5" t="s">
        <v>161</v>
      </c>
      <c r="I31" s="5"/>
      <c r="J31" s="5"/>
    </row>
    <row r="32" spans="1:10" x14ac:dyDescent="0.25">
      <c r="A32" s="10" t="s">
        <v>18</v>
      </c>
      <c r="C32" s="5" t="s">
        <v>167</v>
      </c>
      <c r="D32" s="5" t="s">
        <v>92</v>
      </c>
      <c r="E32" s="5" t="s">
        <v>141</v>
      </c>
      <c r="F32" s="5" t="s">
        <v>163</v>
      </c>
      <c r="G32" s="5" t="s">
        <v>161</v>
      </c>
      <c r="H32" s="5" t="s">
        <v>161</v>
      </c>
      <c r="I32" s="5"/>
      <c r="J32" s="5"/>
    </row>
    <row r="33" spans="1:10" x14ac:dyDescent="0.25">
      <c r="A33" s="10" t="s">
        <v>19</v>
      </c>
      <c r="C33" s="5" t="s">
        <v>167</v>
      </c>
      <c r="D33" s="5" t="s">
        <v>92</v>
      </c>
      <c r="E33" s="5" t="s">
        <v>142</v>
      </c>
      <c r="F33" s="5" t="s">
        <v>163</v>
      </c>
      <c r="G33" s="5" t="s">
        <v>161</v>
      </c>
      <c r="H33" s="5" t="s">
        <v>161</v>
      </c>
      <c r="I33" s="5"/>
      <c r="J33" s="5"/>
    </row>
    <row r="34" spans="1:10" x14ac:dyDescent="0.25">
      <c r="A34" s="10" t="s">
        <v>20</v>
      </c>
      <c r="C34" s="5" t="s">
        <v>167</v>
      </c>
      <c r="D34" s="5" t="s">
        <v>93</v>
      </c>
      <c r="E34" s="5" t="s">
        <v>141</v>
      </c>
      <c r="F34" s="5" t="s">
        <v>163</v>
      </c>
      <c r="G34" s="5" t="s">
        <v>161</v>
      </c>
      <c r="H34" s="5" t="s">
        <v>161</v>
      </c>
      <c r="I34" s="5"/>
      <c r="J34" s="5"/>
    </row>
    <row r="35" spans="1:10" x14ac:dyDescent="0.25">
      <c r="A35" s="10" t="s">
        <v>21</v>
      </c>
      <c r="C35" s="5" t="s">
        <v>167</v>
      </c>
      <c r="D35" s="5" t="s">
        <v>93</v>
      </c>
      <c r="E35" s="5" t="s">
        <v>142</v>
      </c>
      <c r="F35" s="5" t="s">
        <v>163</v>
      </c>
      <c r="G35" s="5" t="s">
        <v>161</v>
      </c>
      <c r="H35" s="5" t="s">
        <v>161</v>
      </c>
      <c r="I35" s="5"/>
      <c r="J35" s="5"/>
    </row>
    <row r="36" spans="1:10" x14ac:dyDescent="0.25">
      <c r="A36" s="10" t="s">
        <v>22</v>
      </c>
      <c r="C36" s="5" t="s">
        <v>167</v>
      </c>
      <c r="D36" s="5" t="s">
        <v>94</v>
      </c>
      <c r="E36" s="5" t="s">
        <v>141</v>
      </c>
      <c r="F36" s="5" t="s">
        <v>163</v>
      </c>
      <c r="G36" s="5" t="s">
        <v>161</v>
      </c>
      <c r="H36" s="5" t="s">
        <v>161</v>
      </c>
      <c r="I36" s="5"/>
      <c r="J36" s="5"/>
    </row>
    <row r="37" spans="1:10" x14ac:dyDescent="0.25">
      <c r="A37" s="10" t="s">
        <v>23</v>
      </c>
      <c r="C37" s="5" t="s">
        <v>167</v>
      </c>
      <c r="D37" s="5" t="s">
        <v>94</v>
      </c>
      <c r="E37" s="5" t="s">
        <v>142</v>
      </c>
      <c r="F37" s="5" t="s">
        <v>163</v>
      </c>
      <c r="G37" s="5" t="s">
        <v>161</v>
      </c>
      <c r="H37" s="5" t="s">
        <v>161</v>
      </c>
      <c r="I37" s="5"/>
      <c r="J37" s="5"/>
    </row>
    <row r="38" spans="1:10" x14ac:dyDescent="0.25">
      <c r="A38" s="10" t="s">
        <v>24</v>
      </c>
      <c r="C38" s="5" t="s">
        <v>167</v>
      </c>
      <c r="D38" s="5" t="s">
        <v>95</v>
      </c>
      <c r="E38" s="5" t="s">
        <v>141</v>
      </c>
      <c r="F38" s="5" t="s">
        <v>163</v>
      </c>
      <c r="G38" s="5" t="s">
        <v>161</v>
      </c>
      <c r="H38" s="5" t="s">
        <v>161</v>
      </c>
      <c r="I38" s="5"/>
      <c r="J38" s="5"/>
    </row>
    <row r="39" spans="1:10" ht="15.75" thickBot="1" x14ac:dyDescent="0.3">
      <c r="A39" s="11" t="s">
        <v>25</v>
      </c>
      <c r="C39" s="5" t="s">
        <v>167</v>
      </c>
      <c r="D39" s="5" t="s">
        <v>95</v>
      </c>
      <c r="E39" s="5" t="s">
        <v>142</v>
      </c>
      <c r="F39" s="5" t="s">
        <v>163</v>
      </c>
      <c r="G39" s="5" t="s">
        <v>161</v>
      </c>
      <c r="H39" s="5" t="s">
        <v>161</v>
      </c>
      <c r="I39" s="5"/>
      <c r="J39" s="5"/>
    </row>
    <row r="40" spans="1:10" x14ac:dyDescent="0.25">
      <c r="A40" s="9" t="s">
        <v>27</v>
      </c>
      <c r="C40" s="5" t="s">
        <v>168</v>
      </c>
      <c r="D40" s="5" t="s">
        <v>96</v>
      </c>
      <c r="E40" s="5" t="s">
        <v>143</v>
      </c>
      <c r="F40" s="5" t="s">
        <v>163</v>
      </c>
      <c r="G40" s="5" t="s">
        <v>161</v>
      </c>
      <c r="H40" s="5" t="s">
        <v>161</v>
      </c>
      <c r="I40" s="5"/>
      <c r="J40" s="5"/>
    </row>
    <row r="41" spans="1:10" x14ac:dyDescent="0.25">
      <c r="A41" s="10" t="s">
        <v>28</v>
      </c>
      <c r="C41" s="5" t="s">
        <v>168</v>
      </c>
      <c r="D41" s="5" t="s">
        <v>97</v>
      </c>
      <c r="E41" s="5" t="s">
        <v>143</v>
      </c>
      <c r="F41" s="5" t="s">
        <v>163</v>
      </c>
      <c r="G41" s="5" t="s">
        <v>161</v>
      </c>
      <c r="H41" s="5" t="s">
        <v>161</v>
      </c>
      <c r="I41" s="5"/>
      <c r="J41" s="5"/>
    </row>
    <row r="42" spans="1:10" x14ac:dyDescent="0.25">
      <c r="A42" s="10" t="s">
        <v>29</v>
      </c>
      <c r="C42" s="5" t="s">
        <v>168</v>
      </c>
      <c r="D42" s="5" t="s">
        <v>98</v>
      </c>
      <c r="E42" s="5" t="s">
        <v>141</v>
      </c>
      <c r="F42" s="5" t="s">
        <v>163</v>
      </c>
      <c r="G42" s="5" t="s">
        <v>161</v>
      </c>
      <c r="H42" s="5" t="s">
        <v>161</v>
      </c>
      <c r="I42" s="5"/>
      <c r="J42" s="5"/>
    </row>
    <row r="43" spans="1:10" ht="15.75" thickBot="1" x14ac:dyDescent="0.3">
      <c r="A43" s="11" t="s">
        <v>30</v>
      </c>
      <c r="C43" s="5" t="s">
        <v>168</v>
      </c>
      <c r="D43" s="5" t="s">
        <v>98</v>
      </c>
      <c r="E43" s="5" t="s">
        <v>143</v>
      </c>
      <c r="F43" s="5" t="s">
        <v>163</v>
      </c>
      <c r="G43" s="5" t="s">
        <v>161</v>
      </c>
      <c r="H43" s="5" t="s">
        <v>161</v>
      </c>
      <c r="I43" s="5"/>
      <c r="J43" s="5"/>
    </row>
    <row r="44" spans="1:10" x14ac:dyDescent="0.25">
      <c r="A44" s="9" t="s">
        <v>31</v>
      </c>
      <c r="C44" s="5" t="s">
        <v>169</v>
      </c>
      <c r="D44" s="5" t="s">
        <v>99</v>
      </c>
      <c r="E44" s="5" t="s">
        <v>143</v>
      </c>
      <c r="F44" s="5" t="s">
        <v>163</v>
      </c>
      <c r="G44" s="5" t="s">
        <v>161</v>
      </c>
      <c r="H44" s="5" t="s">
        <v>161</v>
      </c>
      <c r="I44" s="5"/>
      <c r="J44" s="5"/>
    </row>
    <row r="45" spans="1:10" x14ac:dyDescent="0.25">
      <c r="A45" s="10" t="s">
        <v>32</v>
      </c>
      <c r="C45" s="5" t="s">
        <v>169</v>
      </c>
      <c r="D45" s="5" t="s">
        <v>100</v>
      </c>
      <c r="E45" s="5" t="s">
        <v>143</v>
      </c>
      <c r="F45" s="5" t="s">
        <v>163</v>
      </c>
      <c r="G45" s="5" t="s">
        <v>161</v>
      </c>
      <c r="H45" s="5" t="s">
        <v>161</v>
      </c>
      <c r="I45" s="5"/>
      <c r="J45" s="5"/>
    </row>
    <row r="46" spans="1:10" x14ac:dyDescent="0.25">
      <c r="A46" s="10" t="s">
        <v>33</v>
      </c>
      <c r="C46" s="5" t="s">
        <v>169</v>
      </c>
      <c r="D46" s="5" t="s">
        <v>101</v>
      </c>
      <c r="E46" s="5" t="s">
        <v>143</v>
      </c>
      <c r="F46" s="5" t="s">
        <v>163</v>
      </c>
      <c r="G46" s="5" t="s">
        <v>161</v>
      </c>
      <c r="H46" s="5" t="s">
        <v>161</v>
      </c>
      <c r="I46" s="5"/>
      <c r="J46" s="5"/>
    </row>
    <row r="47" spans="1:10" x14ac:dyDescent="0.25">
      <c r="A47" s="10" t="s">
        <v>34</v>
      </c>
      <c r="C47" s="5" t="s">
        <v>169</v>
      </c>
      <c r="D47" s="5" t="s">
        <v>102</v>
      </c>
      <c r="E47" s="5" t="s">
        <v>143</v>
      </c>
      <c r="F47" s="5" t="s">
        <v>163</v>
      </c>
      <c r="G47" s="5" t="s">
        <v>161</v>
      </c>
      <c r="H47" s="5" t="s">
        <v>161</v>
      </c>
      <c r="I47" s="5"/>
      <c r="J47" s="5"/>
    </row>
    <row r="48" spans="1:10" x14ac:dyDescent="0.25">
      <c r="A48" s="10" t="s">
        <v>35</v>
      </c>
      <c r="C48" s="5" t="s">
        <v>169</v>
      </c>
      <c r="D48" s="5" t="s">
        <v>103</v>
      </c>
      <c r="E48" s="5" t="s">
        <v>143</v>
      </c>
      <c r="F48" s="5" t="s">
        <v>163</v>
      </c>
      <c r="G48" s="5" t="s">
        <v>161</v>
      </c>
      <c r="H48" s="5" t="s">
        <v>161</v>
      </c>
      <c r="I48" s="5"/>
      <c r="J48" s="5"/>
    </row>
    <row r="49" spans="1:10" x14ac:dyDescent="0.25">
      <c r="A49" s="10" t="s">
        <v>36</v>
      </c>
      <c r="C49" s="5" t="s">
        <v>169</v>
      </c>
      <c r="D49" s="5" t="s">
        <v>104</v>
      </c>
      <c r="E49" s="5" t="s">
        <v>143</v>
      </c>
      <c r="F49" s="5" t="s">
        <v>163</v>
      </c>
      <c r="G49" s="5" t="s">
        <v>161</v>
      </c>
      <c r="H49" s="5" t="s">
        <v>161</v>
      </c>
      <c r="I49" s="5"/>
      <c r="J49" s="5"/>
    </row>
    <row r="50" spans="1:10" x14ac:dyDescent="0.25">
      <c r="A50" s="10" t="s">
        <v>37</v>
      </c>
      <c r="C50" s="5" t="s">
        <v>169</v>
      </c>
      <c r="D50" s="5" t="s">
        <v>105</v>
      </c>
      <c r="E50" s="5" t="s">
        <v>143</v>
      </c>
      <c r="F50" s="5" t="s">
        <v>163</v>
      </c>
      <c r="G50" s="5" t="s">
        <v>161</v>
      </c>
      <c r="H50" s="5" t="s">
        <v>161</v>
      </c>
      <c r="I50" s="5"/>
      <c r="J50" s="5"/>
    </row>
    <row r="51" spans="1:10" ht="15.75" thickBot="1" x14ac:dyDescent="0.3">
      <c r="A51" s="11" t="s">
        <v>38</v>
      </c>
      <c r="C51" s="5" t="s">
        <v>169</v>
      </c>
      <c r="D51" s="5" t="s">
        <v>106</v>
      </c>
      <c r="E51" s="5" t="s">
        <v>143</v>
      </c>
      <c r="F51" s="5" t="s">
        <v>163</v>
      </c>
      <c r="G51" s="5" t="s">
        <v>161</v>
      </c>
      <c r="H51" s="5" t="s">
        <v>161</v>
      </c>
      <c r="I51" s="5"/>
      <c r="J51" s="5"/>
    </row>
    <row r="52" spans="1:10" x14ac:dyDescent="0.25">
      <c r="A52" s="6" t="s">
        <v>39</v>
      </c>
      <c r="C52" s="5" t="s">
        <v>170</v>
      </c>
      <c r="D52" s="5" t="s">
        <v>107</v>
      </c>
      <c r="E52" s="5" t="s">
        <v>141</v>
      </c>
      <c r="F52" s="5" t="s">
        <v>163</v>
      </c>
      <c r="G52" s="5" t="s">
        <v>161</v>
      </c>
      <c r="H52" s="5" t="s">
        <v>161</v>
      </c>
      <c r="I52" s="5"/>
      <c r="J52" s="5"/>
    </row>
    <row r="53" spans="1:10" x14ac:dyDescent="0.25">
      <c r="A53" s="7" t="s">
        <v>40</v>
      </c>
      <c r="C53" s="5" t="s">
        <v>170</v>
      </c>
      <c r="D53" s="5" t="s">
        <v>108</v>
      </c>
      <c r="E53" s="5" t="s">
        <v>141</v>
      </c>
      <c r="F53" s="5" t="s">
        <v>163</v>
      </c>
      <c r="G53" s="5" t="s">
        <v>161</v>
      </c>
      <c r="H53" s="5" t="s">
        <v>161</v>
      </c>
      <c r="I53" s="5"/>
      <c r="J53" s="5"/>
    </row>
    <row r="54" spans="1:10" x14ac:dyDescent="0.25">
      <c r="A54" s="7" t="s">
        <v>41</v>
      </c>
      <c r="C54" s="5" t="s">
        <v>170</v>
      </c>
      <c r="D54" s="5" t="s">
        <v>109</v>
      </c>
      <c r="E54" s="5" t="s">
        <v>141</v>
      </c>
      <c r="F54" s="5" t="s">
        <v>163</v>
      </c>
      <c r="G54" s="5" t="s">
        <v>161</v>
      </c>
      <c r="H54" s="5" t="s">
        <v>161</v>
      </c>
      <c r="I54" s="5"/>
      <c r="J54" s="5"/>
    </row>
    <row r="55" spans="1:10" ht="15.75" thickBot="1" x14ac:dyDescent="0.3">
      <c r="A55" s="8" t="s">
        <v>42</v>
      </c>
      <c r="C55" s="5" t="s">
        <v>171</v>
      </c>
      <c r="D55" s="5" t="s">
        <v>110</v>
      </c>
      <c r="E55" s="5" t="s">
        <v>141</v>
      </c>
      <c r="F55" s="5" t="s">
        <v>163</v>
      </c>
      <c r="G55" s="5" t="s">
        <v>161</v>
      </c>
      <c r="H55" s="5" t="s">
        <v>161</v>
      </c>
      <c r="I55" s="5"/>
      <c r="J55" s="5"/>
    </row>
    <row r="56" spans="1:10" x14ac:dyDescent="0.25">
      <c r="A56" s="6" t="s">
        <v>43</v>
      </c>
      <c r="C56" s="5" t="s">
        <v>171</v>
      </c>
      <c r="D56" s="5" t="s">
        <v>111</v>
      </c>
      <c r="E56" s="5" t="s">
        <v>144</v>
      </c>
      <c r="F56" s="5" t="s">
        <v>163</v>
      </c>
      <c r="G56" s="5" t="s">
        <v>161</v>
      </c>
      <c r="H56" s="5" t="s">
        <v>161</v>
      </c>
      <c r="I56" s="5"/>
      <c r="J56" s="5"/>
    </row>
    <row r="57" spans="1:10" x14ac:dyDescent="0.25">
      <c r="A57" s="7" t="s">
        <v>44</v>
      </c>
      <c r="C57" s="5" t="s">
        <v>171</v>
      </c>
      <c r="D57" s="5" t="s">
        <v>111</v>
      </c>
      <c r="E57" s="5" t="s">
        <v>143</v>
      </c>
      <c r="F57" s="5" t="s">
        <v>163</v>
      </c>
      <c r="G57" s="5" t="s">
        <v>161</v>
      </c>
      <c r="H57" s="5" t="s">
        <v>161</v>
      </c>
      <c r="I57" s="5"/>
      <c r="J57" s="5"/>
    </row>
    <row r="58" spans="1:10" x14ac:dyDescent="0.25">
      <c r="A58" s="7" t="s">
        <v>45</v>
      </c>
      <c r="C58" s="5" t="s">
        <v>171</v>
      </c>
      <c r="D58" s="5" t="s">
        <v>112</v>
      </c>
      <c r="E58" s="5" t="s">
        <v>143</v>
      </c>
      <c r="F58" s="5" t="s">
        <v>163</v>
      </c>
      <c r="G58" s="5" t="s">
        <v>161</v>
      </c>
      <c r="H58" s="5" t="s">
        <v>161</v>
      </c>
      <c r="I58" s="5"/>
      <c r="J58" s="5"/>
    </row>
    <row r="59" spans="1:10" ht="15.75" thickBot="1" x14ac:dyDescent="0.3">
      <c r="A59" s="8" t="s">
        <v>46</v>
      </c>
      <c r="C59" s="5" t="s">
        <v>171</v>
      </c>
      <c r="D59" s="5" t="s">
        <v>113</v>
      </c>
      <c r="E59" s="5" t="s">
        <v>145</v>
      </c>
      <c r="F59" s="5" t="s">
        <v>163</v>
      </c>
      <c r="G59" s="5" t="s">
        <v>161</v>
      </c>
      <c r="H59" s="5" t="s">
        <v>161</v>
      </c>
      <c r="I59" s="5"/>
      <c r="J59" s="5"/>
    </row>
    <row r="60" spans="1:10" x14ac:dyDescent="0.25">
      <c r="A60" s="6" t="s">
        <v>47</v>
      </c>
      <c r="C60" s="5" t="s">
        <v>172</v>
      </c>
      <c r="D60" s="5" t="s">
        <v>114</v>
      </c>
      <c r="E60" s="5" t="s">
        <v>141</v>
      </c>
      <c r="F60" s="5" t="s">
        <v>163</v>
      </c>
      <c r="G60" s="5" t="s">
        <v>161</v>
      </c>
      <c r="H60" s="5" t="s">
        <v>161</v>
      </c>
      <c r="I60" s="5"/>
      <c r="J60" s="5"/>
    </row>
    <row r="61" spans="1:10" x14ac:dyDescent="0.25">
      <c r="A61" s="7" t="s">
        <v>48</v>
      </c>
      <c r="C61" s="5" t="s">
        <v>172</v>
      </c>
      <c r="D61" s="5" t="s">
        <v>114</v>
      </c>
      <c r="E61" s="5" t="s">
        <v>142</v>
      </c>
      <c r="F61" s="5" t="s">
        <v>163</v>
      </c>
      <c r="G61" s="5" t="s">
        <v>161</v>
      </c>
      <c r="H61" s="5" t="s">
        <v>161</v>
      </c>
      <c r="I61" s="5"/>
      <c r="J61" s="5"/>
    </row>
    <row r="62" spans="1:10" x14ac:dyDescent="0.25">
      <c r="A62" s="7" t="s">
        <v>49</v>
      </c>
      <c r="C62" s="5" t="s">
        <v>172</v>
      </c>
      <c r="D62" s="5" t="s">
        <v>115</v>
      </c>
      <c r="E62" s="5" t="s">
        <v>141</v>
      </c>
      <c r="F62" s="5" t="s">
        <v>163</v>
      </c>
      <c r="G62" s="5" t="s">
        <v>161</v>
      </c>
      <c r="H62" s="5" t="s">
        <v>161</v>
      </c>
      <c r="I62" s="5"/>
      <c r="J62" s="5"/>
    </row>
    <row r="63" spans="1:10" x14ac:dyDescent="0.25">
      <c r="A63" s="7" t="s">
        <v>50</v>
      </c>
      <c r="C63" s="5" t="s">
        <v>172</v>
      </c>
      <c r="D63" s="5" t="s">
        <v>115</v>
      </c>
      <c r="E63" s="5" t="s">
        <v>142</v>
      </c>
      <c r="F63" s="5" t="s">
        <v>163</v>
      </c>
      <c r="G63" s="5" t="s">
        <v>161</v>
      </c>
      <c r="H63" s="5" t="s">
        <v>161</v>
      </c>
      <c r="I63" s="5"/>
      <c r="J63" s="5"/>
    </row>
    <row r="64" spans="1:10" x14ac:dyDescent="0.25">
      <c r="A64" s="7" t="s">
        <v>51</v>
      </c>
      <c r="C64" s="5" t="s">
        <v>172</v>
      </c>
      <c r="D64" s="5" t="s">
        <v>116</v>
      </c>
      <c r="E64" s="5" t="s">
        <v>190</v>
      </c>
      <c r="F64" s="5" t="s">
        <v>163</v>
      </c>
      <c r="G64" s="5" t="s">
        <v>161</v>
      </c>
      <c r="H64" s="5" t="s">
        <v>161</v>
      </c>
      <c r="I64" s="5" t="s">
        <v>151</v>
      </c>
      <c r="J64" s="5"/>
    </row>
    <row r="65" spans="1:10" x14ac:dyDescent="0.25">
      <c r="A65" s="7" t="s">
        <v>52</v>
      </c>
      <c r="C65" s="5" t="s">
        <v>172</v>
      </c>
      <c r="D65" s="5" t="s">
        <v>117</v>
      </c>
      <c r="E65" s="5" t="s">
        <v>190</v>
      </c>
      <c r="F65" s="5" t="s">
        <v>163</v>
      </c>
      <c r="G65" s="5" t="s">
        <v>161</v>
      </c>
      <c r="H65" s="5" t="s">
        <v>161</v>
      </c>
      <c r="I65" s="5" t="s">
        <v>151</v>
      </c>
      <c r="J65" s="5"/>
    </row>
    <row r="66" spans="1:10" x14ac:dyDescent="0.25">
      <c r="A66" s="7" t="s">
        <v>53</v>
      </c>
      <c r="C66" s="5" t="s">
        <v>172</v>
      </c>
      <c r="D66" s="5" t="s">
        <v>118</v>
      </c>
      <c r="E66" s="5" t="s">
        <v>190</v>
      </c>
      <c r="F66" s="5" t="s">
        <v>163</v>
      </c>
      <c r="G66" s="5" t="s">
        <v>161</v>
      </c>
      <c r="H66" s="5" t="s">
        <v>161</v>
      </c>
      <c r="I66" s="5" t="s">
        <v>151</v>
      </c>
      <c r="J66" s="5"/>
    </row>
    <row r="67" spans="1:10" x14ac:dyDescent="0.25">
      <c r="A67" s="7" t="s">
        <v>54</v>
      </c>
      <c r="C67" s="5" t="s">
        <v>172</v>
      </c>
      <c r="D67" s="5" t="s">
        <v>119</v>
      </c>
      <c r="E67" s="5" t="s">
        <v>190</v>
      </c>
      <c r="F67" s="5" t="s">
        <v>163</v>
      </c>
      <c r="G67" s="5" t="s">
        <v>161</v>
      </c>
      <c r="H67" s="5" t="s">
        <v>161</v>
      </c>
      <c r="I67" s="5" t="s">
        <v>151</v>
      </c>
      <c r="J67" s="5"/>
    </row>
    <row r="68" spans="1:10" x14ac:dyDescent="0.25">
      <c r="A68" s="7" t="s">
        <v>55</v>
      </c>
      <c r="C68" s="5" t="s">
        <v>172</v>
      </c>
      <c r="D68" s="5" t="s">
        <v>120</v>
      </c>
      <c r="E68" s="5" t="s">
        <v>141</v>
      </c>
      <c r="F68" s="5" t="s">
        <v>163</v>
      </c>
      <c r="G68" s="5" t="s">
        <v>161</v>
      </c>
      <c r="H68" s="5" t="s">
        <v>161</v>
      </c>
      <c r="I68" s="5" t="s">
        <v>150</v>
      </c>
      <c r="J68" s="5"/>
    </row>
    <row r="69" spans="1:10" x14ac:dyDescent="0.25">
      <c r="A69" s="7" t="s">
        <v>56</v>
      </c>
      <c r="C69" s="5" t="s">
        <v>172</v>
      </c>
      <c r="D69" s="5" t="s">
        <v>120</v>
      </c>
      <c r="E69" s="5" t="s">
        <v>142</v>
      </c>
      <c r="F69" s="5" t="s">
        <v>163</v>
      </c>
      <c r="G69" s="5" t="s">
        <v>161</v>
      </c>
      <c r="H69" s="5" t="s">
        <v>161</v>
      </c>
      <c r="I69" s="5" t="s">
        <v>150</v>
      </c>
      <c r="J69" s="5"/>
    </row>
    <row r="70" spans="1:10" x14ac:dyDescent="0.25">
      <c r="A70" s="7" t="s">
        <v>57</v>
      </c>
      <c r="C70" s="5" t="s">
        <v>172</v>
      </c>
      <c r="D70" s="5" t="s">
        <v>121</v>
      </c>
      <c r="E70" s="5" t="s">
        <v>190</v>
      </c>
      <c r="F70" s="5" t="s">
        <v>163</v>
      </c>
      <c r="G70" s="5" t="s">
        <v>161</v>
      </c>
      <c r="H70" s="5" t="s">
        <v>161</v>
      </c>
      <c r="I70" s="5" t="s">
        <v>152</v>
      </c>
      <c r="J70" s="5"/>
    </row>
    <row r="71" spans="1:10" x14ac:dyDescent="0.25">
      <c r="A71" s="7" t="s">
        <v>58</v>
      </c>
      <c r="C71" s="5" t="s">
        <v>172</v>
      </c>
      <c r="D71" s="5" t="s">
        <v>122</v>
      </c>
      <c r="E71" s="5" t="s">
        <v>190</v>
      </c>
      <c r="F71" s="5" t="s">
        <v>163</v>
      </c>
      <c r="G71" s="5" t="s">
        <v>161</v>
      </c>
      <c r="H71" s="5" t="s">
        <v>161</v>
      </c>
      <c r="I71" s="5" t="s">
        <v>152</v>
      </c>
      <c r="J71" s="5"/>
    </row>
    <row r="72" spans="1:10" ht="15.75" thickBot="1" x14ac:dyDescent="0.3">
      <c r="A72" s="8" t="s">
        <v>59</v>
      </c>
      <c r="C72" s="5" t="s">
        <v>172</v>
      </c>
      <c r="D72" s="5" t="s">
        <v>123</v>
      </c>
      <c r="E72" s="5" t="s">
        <v>190</v>
      </c>
      <c r="F72" s="5" t="s">
        <v>163</v>
      </c>
      <c r="G72" s="5" t="s">
        <v>161</v>
      </c>
      <c r="H72" s="5" t="s">
        <v>161</v>
      </c>
      <c r="I72" s="5" t="s">
        <v>152</v>
      </c>
      <c r="J72" s="5"/>
    </row>
    <row r="73" spans="1:10" x14ac:dyDescent="0.25">
      <c r="A73" s="6" t="s">
        <v>60</v>
      </c>
      <c r="C73" s="5" t="s">
        <v>173</v>
      </c>
      <c r="D73" s="5" t="s">
        <v>124</v>
      </c>
      <c r="E73" s="5" t="s">
        <v>143</v>
      </c>
      <c r="F73" s="5" t="s">
        <v>163</v>
      </c>
      <c r="G73" s="5" t="s">
        <v>161</v>
      </c>
      <c r="H73" s="5" t="s">
        <v>161</v>
      </c>
      <c r="I73" s="5"/>
      <c r="J73" s="5"/>
    </row>
    <row r="74" spans="1:10" x14ac:dyDescent="0.25">
      <c r="A74" s="7" t="s">
        <v>62</v>
      </c>
      <c r="C74" s="5" t="s">
        <v>173</v>
      </c>
      <c r="D74" s="5" t="s">
        <v>125</v>
      </c>
      <c r="E74" s="5" t="s">
        <v>143</v>
      </c>
      <c r="F74" s="5" t="s">
        <v>163</v>
      </c>
      <c r="G74" s="5" t="s">
        <v>161</v>
      </c>
      <c r="H74" s="5" t="s">
        <v>161</v>
      </c>
      <c r="I74" s="5"/>
      <c r="J74" s="5" t="s">
        <v>150</v>
      </c>
    </row>
    <row r="75" spans="1:10" x14ac:dyDescent="0.25">
      <c r="A75" s="7" t="s">
        <v>64</v>
      </c>
      <c r="C75" s="5" t="s">
        <v>173</v>
      </c>
      <c r="D75" s="5" t="s">
        <v>126</v>
      </c>
      <c r="E75" s="5" t="s">
        <v>143</v>
      </c>
      <c r="F75" s="5" t="s">
        <v>163</v>
      </c>
      <c r="G75" s="5" t="s">
        <v>161</v>
      </c>
      <c r="H75" s="5" t="s">
        <v>161</v>
      </c>
      <c r="I75" s="5"/>
      <c r="J75" s="5" t="s">
        <v>150</v>
      </c>
    </row>
    <row r="76" spans="1:10" x14ac:dyDescent="0.25">
      <c r="A76" s="7" t="s">
        <v>66</v>
      </c>
      <c r="C76" s="5" t="s">
        <v>173</v>
      </c>
      <c r="D76" s="5" t="s">
        <v>127</v>
      </c>
      <c r="E76" s="5" t="s">
        <v>143</v>
      </c>
      <c r="F76" s="5" t="s">
        <v>163</v>
      </c>
      <c r="G76" s="5" t="s">
        <v>161</v>
      </c>
      <c r="H76" s="5" t="s">
        <v>161</v>
      </c>
      <c r="I76" s="5"/>
      <c r="J76" s="5" t="s">
        <v>150</v>
      </c>
    </row>
    <row r="77" spans="1:10" x14ac:dyDescent="0.25">
      <c r="A77" s="7" t="s">
        <v>68</v>
      </c>
      <c r="C77" s="5" t="s">
        <v>173</v>
      </c>
      <c r="D77" s="5" t="s">
        <v>128</v>
      </c>
      <c r="E77" s="5" t="s">
        <v>143</v>
      </c>
      <c r="F77" s="5" t="s">
        <v>163</v>
      </c>
      <c r="G77" s="5" t="s">
        <v>161</v>
      </c>
      <c r="H77" s="5" t="s">
        <v>161</v>
      </c>
      <c r="I77" s="5"/>
      <c r="J77" s="5" t="s">
        <v>150</v>
      </c>
    </row>
    <row r="78" spans="1:10" x14ac:dyDescent="0.25">
      <c r="A78" s="7" t="s">
        <v>70</v>
      </c>
      <c r="C78" s="5" t="s">
        <v>173</v>
      </c>
      <c r="D78" s="5" t="s">
        <v>129</v>
      </c>
      <c r="E78" s="5" t="s">
        <v>141</v>
      </c>
      <c r="F78" s="5" t="s">
        <v>163</v>
      </c>
      <c r="G78" s="5" t="s">
        <v>161</v>
      </c>
      <c r="H78" s="5" t="s">
        <v>161</v>
      </c>
      <c r="I78" s="5"/>
      <c r="J78" s="5" t="s">
        <v>150</v>
      </c>
    </row>
    <row r="79" spans="1:10" x14ac:dyDescent="0.25">
      <c r="A79" s="7" t="s">
        <v>71</v>
      </c>
      <c r="C79" s="5" t="s">
        <v>173</v>
      </c>
      <c r="D79" s="5" t="s">
        <v>130</v>
      </c>
      <c r="E79" s="5" t="s">
        <v>141</v>
      </c>
      <c r="F79" s="5" t="s">
        <v>163</v>
      </c>
      <c r="G79" s="5" t="s">
        <v>161</v>
      </c>
      <c r="H79" s="5" t="s">
        <v>161</v>
      </c>
      <c r="I79" s="5"/>
      <c r="J79" s="5"/>
    </row>
    <row r="80" spans="1:10" x14ac:dyDescent="0.25">
      <c r="A80" s="7" t="s">
        <v>72</v>
      </c>
      <c r="C80" s="5" t="s">
        <v>173</v>
      </c>
      <c r="D80" s="5" t="s">
        <v>131</v>
      </c>
      <c r="E80" s="5" t="s">
        <v>141</v>
      </c>
      <c r="F80" s="5" t="s">
        <v>163</v>
      </c>
      <c r="G80" s="5" t="s">
        <v>161</v>
      </c>
      <c r="H80" s="5" t="s">
        <v>161</v>
      </c>
      <c r="I80" s="5"/>
      <c r="J80" s="5"/>
    </row>
    <row r="81" spans="1:10" x14ac:dyDescent="0.25">
      <c r="A81" s="7" t="s">
        <v>73</v>
      </c>
      <c r="C81" s="5" t="s">
        <v>173</v>
      </c>
      <c r="D81" s="5" t="s">
        <v>132</v>
      </c>
      <c r="E81" s="5" t="s">
        <v>141</v>
      </c>
      <c r="F81" s="5" t="s">
        <v>163</v>
      </c>
      <c r="G81" s="5" t="s">
        <v>161</v>
      </c>
      <c r="H81" s="5" t="s">
        <v>161</v>
      </c>
      <c r="I81" s="5"/>
      <c r="J81" s="5"/>
    </row>
    <row r="82" spans="1:10" x14ac:dyDescent="0.25">
      <c r="A82" s="7" t="s">
        <v>74</v>
      </c>
      <c r="C82" s="5" t="s">
        <v>173</v>
      </c>
      <c r="D82" s="5" t="s">
        <v>133</v>
      </c>
      <c r="E82" s="5" t="s">
        <v>141</v>
      </c>
      <c r="F82" s="5" t="s">
        <v>163</v>
      </c>
      <c r="G82" s="5" t="s">
        <v>161</v>
      </c>
      <c r="H82" s="5" t="s">
        <v>161</v>
      </c>
      <c r="I82" s="5"/>
      <c r="J82" s="5"/>
    </row>
    <row r="83" spans="1:10" x14ac:dyDescent="0.25">
      <c r="A83" s="7" t="s">
        <v>61</v>
      </c>
      <c r="C83" s="5" t="s">
        <v>173</v>
      </c>
      <c r="D83" s="5" t="s">
        <v>83</v>
      </c>
      <c r="E83" s="5" t="s">
        <v>189</v>
      </c>
      <c r="F83" s="5" t="s">
        <v>163</v>
      </c>
      <c r="G83" s="5" t="s">
        <v>161</v>
      </c>
      <c r="H83" s="5" t="s">
        <v>161</v>
      </c>
      <c r="I83" s="5"/>
      <c r="J83" s="5" t="s">
        <v>154</v>
      </c>
    </row>
    <row r="84" spans="1:10" x14ac:dyDescent="0.25">
      <c r="A84" s="7" t="s">
        <v>63</v>
      </c>
      <c r="C84" s="5" t="s">
        <v>173</v>
      </c>
      <c r="D84" s="5" t="s">
        <v>83</v>
      </c>
      <c r="E84" s="5" t="s">
        <v>189</v>
      </c>
      <c r="F84" s="5" t="s">
        <v>163</v>
      </c>
      <c r="G84" s="5" t="s">
        <v>161</v>
      </c>
      <c r="H84" s="5" t="s">
        <v>161</v>
      </c>
      <c r="I84" s="5"/>
      <c r="J84" s="5" t="s">
        <v>155</v>
      </c>
    </row>
    <row r="85" spans="1:10" x14ac:dyDescent="0.25">
      <c r="A85" s="7" t="s">
        <v>65</v>
      </c>
      <c r="C85" s="5" t="s">
        <v>173</v>
      </c>
      <c r="D85" s="5" t="s">
        <v>83</v>
      </c>
      <c r="E85" s="5" t="s">
        <v>189</v>
      </c>
      <c r="F85" s="5" t="s">
        <v>163</v>
      </c>
      <c r="G85" s="5" t="s">
        <v>161</v>
      </c>
      <c r="H85" s="5" t="s">
        <v>161</v>
      </c>
      <c r="I85" s="5"/>
      <c r="J85" s="5" t="s">
        <v>156</v>
      </c>
    </row>
    <row r="86" spans="1:10" x14ac:dyDescent="0.25">
      <c r="A86" s="7" t="s">
        <v>67</v>
      </c>
      <c r="C86" s="5" t="s">
        <v>173</v>
      </c>
      <c r="D86" s="5" t="s">
        <v>83</v>
      </c>
      <c r="E86" s="5" t="s">
        <v>189</v>
      </c>
      <c r="F86" s="5" t="s">
        <v>163</v>
      </c>
      <c r="G86" s="5" t="s">
        <v>161</v>
      </c>
      <c r="H86" s="5" t="s">
        <v>161</v>
      </c>
      <c r="I86" s="5"/>
      <c r="J86" s="5" t="s">
        <v>157</v>
      </c>
    </row>
    <row r="87" spans="1:10" ht="15.75" thickBot="1" x14ac:dyDescent="0.3">
      <c r="A87" s="8" t="s">
        <v>69</v>
      </c>
      <c r="C87" s="5" t="s">
        <v>173</v>
      </c>
      <c r="D87" s="5" t="s">
        <v>83</v>
      </c>
      <c r="E87" s="5" t="s">
        <v>189</v>
      </c>
      <c r="F87" s="5" t="s">
        <v>163</v>
      </c>
      <c r="G87" s="5" t="s">
        <v>161</v>
      </c>
      <c r="H87" s="5" t="s">
        <v>161</v>
      </c>
      <c r="I87" s="5"/>
      <c r="J87" s="5" t="s">
        <v>158</v>
      </c>
    </row>
    <row r="88" spans="1:10" x14ac:dyDescent="0.25">
      <c r="A88" s="6" t="s">
        <v>75</v>
      </c>
      <c r="C88" s="5" t="s">
        <v>174</v>
      </c>
      <c r="D88" s="5" t="s">
        <v>134</v>
      </c>
      <c r="E88" s="5" t="s">
        <v>146</v>
      </c>
      <c r="F88" s="5" t="s">
        <v>163</v>
      </c>
      <c r="G88" s="5" t="s">
        <v>161</v>
      </c>
      <c r="H88" s="5" t="s">
        <v>161</v>
      </c>
      <c r="I88" s="5"/>
      <c r="J88" s="5"/>
    </row>
    <row r="89" spans="1:10" ht="15.75" thickBot="1" x14ac:dyDescent="0.3">
      <c r="A89" s="8" t="s">
        <v>76</v>
      </c>
      <c r="C89" s="5" t="s">
        <v>174</v>
      </c>
      <c r="D89" s="5" t="s">
        <v>135</v>
      </c>
      <c r="E89" s="5" t="s">
        <v>146</v>
      </c>
      <c r="F89" s="5" t="s">
        <v>163</v>
      </c>
      <c r="G89" s="5" t="s">
        <v>161</v>
      </c>
      <c r="H89" s="5" t="s">
        <v>161</v>
      </c>
      <c r="I89" s="5"/>
      <c r="J89" s="5"/>
    </row>
    <row r="90" spans="1:10" ht="15.75" thickBot="1" x14ac:dyDescent="0.3">
      <c r="A90" s="12" t="s">
        <v>77</v>
      </c>
      <c r="C90" s="5" t="s">
        <v>175</v>
      </c>
      <c r="D90" s="5" t="s">
        <v>136</v>
      </c>
      <c r="E90" s="5" t="s">
        <v>147</v>
      </c>
      <c r="F90" s="5" t="s">
        <v>163</v>
      </c>
      <c r="G90" s="5" t="s">
        <v>161</v>
      </c>
      <c r="H90" s="5" t="s">
        <v>161</v>
      </c>
      <c r="I90" s="5"/>
      <c r="J90" s="5"/>
    </row>
    <row r="91" spans="1:10" x14ac:dyDescent="0.25">
      <c r="A91" s="6" t="s">
        <v>78</v>
      </c>
      <c r="C91" s="5" t="s">
        <v>176</v>
      </c>
      <c r="D91" s="5" t="s">
        <v>137</v>
      </c>
      <c r="E91" s="5" t="s">
        <v>148</v>
      </c>
      <c r="F91" s="5" t="s">
        <v>163</v>
      </c>
      <c r="G91" s="5" t="s">
        <v>161</v>
      </c>
      <c r="H91" s="5" t="s">
        <v>161</v>
      </c>
      <c r="I91" s="5"/>
      <c r="J91" s="5"/>
    </row>
    <row r="92" spans="1:10" x14ac:dyDescent="0.25">
      <c r="A92" s="7" t="s">
        <v>79</v>
      </c>
      <c r="C92" s="5" t="s">
        <v>176</v>
      </c>
      <c r="D92" s="5" t="s">
        <v>138</v>
      </c>
      <c r="E92" s="5" t="s">
        <v>148</v>
      </c>
      <c r="F92" s="5" t="s">
        <v>163</v>
      </c>
      <c r="G92" s="5" t="s">
        <v>161</v>
      </c>
      <c r="H92" s="5" t="s">
        <v>161</v>
      </c>
      <c r="I92" s="5"/>
      <c r="J92" s="5"/>
    </row>
    <row r="93" spans="1:10" ht="15.75" thickBot="1" x14ac:dyDescent="0.3">
      <c r="A93" s="8" t="s">
        <v>80</v>
      </c>
      <c r="C93" s="5" t="s">
        <v>176</v>
      </c>
      <c r="D93" s="5" t="s">
        <v>139</v>
      </c>
      <c r="E93" s="5" t="s">
        <v>148</v>
      </c>
      <c r="F93" s="5" t="s">
        <v>163</v>
      </c>
      <c r="G93" s="5" t="s">
        <v>161</v>
      </c>
      <c r="H93" s="5" t="s">
        <v>161</v>
      </c>
      <c r="I93" s="5"/>
      <c r="J93" s="5"/>
    </row>
  </sheetData>
  <sheetProtection sheet="1" objects="1" scenarios="1" selectLockedCells="1" selectUnlockedCells="1"/>
  <mergeCells count="1">
    <mergeCell ref="A11:A12"/>
  </mergeCells>
  <hyperlinks>
    <hyperlink ref="A3" r:id="rId1" xr:uid="{CF2FFB87-72B1-4637-BE1C-CAFB5687F26D}"/>
  </hyperlinks>
  <pageMargins left="0.7" right="0.7" top="0.75" bottom="0.75" header="0.3" footer="0.3"/>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Variable list</vt:lpstr>
      <vt:lpstr>LIST</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WHANG Choyi, STI/STP</dc:creator>
  <cp:lastModifiedBy>WHANG Choyi, STI/STP</cp:lastModifiedBy>
  <dcterms:created xsi:type="dcterms:W3CDTF">2026-02-05T10:53:44Z</dcterms:created>
  <dcterms:modified xsi:type="dcterms:W3CDTF">2026-04-15T17:41:39Z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2026-02-05T11:21:04Z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99f524c2-6fa0-454c-9d9d-2e2942f865b3</vt:lpwstr>
  </property>
  <property fmtid="{D5CDD505-2E9C-101B-9397-08002B2CF9AE}" pid="8" name="MSIP_Label_0e5510b0-e729-4ef0-a3dd-4ba0dfe56c99_ContentBits">
    <vt:lpwstr>2</vt:lpwstr>
  </property>
  <property fmtid="{D5CDD505-2E9C-101B-9397-08002B2CF9AE}" pid="9" name="MSIP_Label_0e5510b0-e729-4ef0-a3dd-4ba0dfe56c99_Tag">
    <vt:lpwstr>10, 3, 0, 1</vt:lpwstr>
  </property>
</Properties>
</file>