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020B4F5E-036D-4A54-B7B9-BF00C9095CC9}" xr6:coauthVersionLast="46" xr6:coauthVersionMax="46" xr10:uidLastSave="{00000000-0000-0000-0000-000000000000}"/>
  <bookViews>
    <workbookView xWindow="5544" yWindow="1872" windowWidth="11760" windowHeight="9936" activeTab="1" xr2:uid="{00000000-000D-0000-FFFF-FFFF00000000}"/>
  </bookViews>
  <sheets>
    <sheet name="Figure 5" sheetId="4" r:id="rId1"/>
    <sheet name="Data for Figure 5" sheetId="1" r:id="rId2"/>
    <sheet name="Original Data" sheetId="2" r:id="rId3"/>
    <sheet name="Methods and Note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" l="1"/>
  <c r="K6" i="2"/>
  <c r="J7" i="2"/>
  <c r="K7" i="2"/>
  <c r="J8" i="2"/>
  <c r="B7" i="1" s="1"/>
  <c r="K8" i="2"/>
  <c r="L8" i="2" s="1"/>
  <c r="C7" i="1" s="1"/>
  <c r="J9" i="2"/>
  <c r="K9" i="2"/>
  <c r="L9" i="2" s="1"/>
  <c r="C8" i="1" s="1"/>
  <c r="J10" i="2"/>
  <c r="K10" i="2"/>
  <c r="L10" i="2" s="1"/>
  <c r="J5" i="2"/>
  <c r="K5" i="2"/>
  <c r="K4" i="2"/>
  <c r="L4" i="2" s="1"/>
  <c r="C3" i="1" s="1"/>
  <c r="J4" i="2"/>
  <c r="B3" i="1" s="1"/>
  <c r="I5" i="2"/>
  <c r="I6" i="2"/>
  <c r="I7" i="2"/>
  <c r="I8" i="2"/>
  <c r="I9" i="2"/>
  <c r="I10" i="2"/>
  <c r="I4" i="2"/>
  <c r="B8" i="1"/>
  <c r="L7" i="2"/>
  <c r="C6" i="1" s="1"/>
  <c r="B6" i="1"/>
  <c r="L6" i="2"/>
  <c r="C5" i="1" s="1"/>
  <c r="B5" i="1"/>
  <c r="L5" i="2"/>
  <c r="C4" i="1" s="1"/>
  <c r="B4" i="1"/>
</calcChain>
</file>

<file path=xl/sharedStrings.xml><?xml version="1.0" encoding="utf-8"?>
<sst xmlns="http://schemas.openxmlformats.org/spreadsheetml/2006/main" count="45" uniqueCount="35">
  <si>
    <t>Decade</t>
  </si>
  <si>
    <t>High</t>
  </si>
  <si>
    <t>Low</t>
  </si>
  <si>
    <t>High %</t>
  </si>
  <si>
    <t>Low %</t>
  </si>
  <si>
    <t>1950s</t>
  </si>
  <si>
    <t>1960s</t>
  </si>
  <si>
    <t>1970s</t>
  </si>
  <si>
    <t>1980s</t>
  </si>
  <si>
    <t>1990s</t>
  </si>
  <si>
    <t>2000s</t>
  </si>
  <si>
    <t>Ratio</t>
  </si>
  <si>
    <t>Percentage</t>
  </si>
  <si>
    <t>ORIGINAL DATA</t>
  </si>
  <si>
    <t>EPA CALCULATIONS</t>
  </si>
  <si>
    <t>Negative low %</t>
  </si>
  <si>
    <t>Methods and Notes</t>
  </si>
  <si>
    <t>OBTAIN DATA</t>
  </si>
  <si>
    <t>PROCESS DATA</t>
  </si>
  <si>
    <t>GENERAL NOTES</t>
  </si>
  <si>
    <t>Convert ratios to percentages, so that we can graph the data with meaningful units and with bars that add up to a consistent whole (100%).</t>
  </si>
  <si>
    <t>Obtained data from a graphic that was provided by the authors of Meehl et al. (2009):</t>
  </si>
  <si>
    <t>Meehl, G.A., C. Tebaldi, G. Walton, D. Easterling, and L. McDaniel. 2009. Relative increase of record high maximum temperatures compared to record low minimum temperatures in the U.S. Geophys. Res. Lett. 36:L23701.</t>
  </si>
  <si>
    <t>Figure developed in December 2011, based on data last updated in fall 2009.</t>
  </si>
  <si>
    <t>Direct contact: Claudia Tebaldi (claudia.tebaldi@gmail.com)</t>
  </si>
  <si>
    <t>Counts</t>
  </si>
  <si>
    <t>2000s (a)</t>
  </si>
  <si>
    <t>2000s (b)</t>
  </si>
  <si>
    <t>Check ratio</t>
  </si>
  <si>
    <t>Calculate a ratio from the raw counts, and check to make sure it matches the ratio provided by the source.</t>
  </si>
  <si>
    <t>Note that two sets of numbers were available for the 2000s: Highs/lows based on the Meehl et al. (2009) station subset through 2006 and highs/lows based on a larger set of stations through September 2009.</t>
  </si>
  <si>
    <t>To provide the most up-to-date information possible, EPA selected the analysis that extended through 2009.</t>
  </si>
  <si>
    <t>(b) is based on a smaller set of stations that were analyzed through the end of 2006 and published in Meehl et al. (2009).</t>
  </si>
  <si>
    <t>(a) is based on a larger set of stations that were analyzed through September 2009 and shown in the map below.</t>
  </si>
  <si>
    <t>Data for 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</si>
</sst>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10" fontId="0" fillId="4" borderId="0" xfId="0" applyNumberFormat="1" applyFill="1"/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Figure 5. Record Daily High and Low Temperatures in the United States, 1950-2009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8229879876677806E-2"/>
          <c:y val="0.13040766358698924"/>
          <c:w val="0.7456310120019578"/>
          <c:h val="0.75193334011907254"/>
        </c:manualLayout>
      </c:layout>
      <c:barChart>
        <c:barDir val="col"/>
        <c:grouping val="stacked"/>
        <c:varyColors val="0"/>
        <c:ser>
          <c:idx val="1"/>
          <c:order val="0"/>
          <c:tx>
            <c:v>Record lows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'Data for Figure 5'!$A$3:$A$8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'Data for Figure 5'!$C$3:$C$8</c:f>
              <c:numCache>
                <c:formatCode>0.00%</c:formatCode>
                <c:ptCount val="6"/>
                <c:pt idx="0">
                  <c:v>-0.47932670097725466</c:v>
                </c:pt>
                <c:pt idx="1">
                  <c:v>-0.56448631197204902</c:v>
                </c:pt>
                <c:pt idx="2">
                  <c:v>-0.5608343477749913</c:v>
                </c:pt>
                <c:pt idx="3">
                  <c:v>-0.46829420505200592</c:v>
                </c:pt>
                <c:pt idx="4">
                  <c:v>-0.42449458095078596</c:v>
                </c:pt>
                <c:pt idx="5">
                  <c:v>-0.32841623679543969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86-4FEC-B473-D0E02A131B6C}"/>
            </c:ext>
          </c:extLst>
        </c:ser>
        <c:ser>
          <c:idx val="0"/>
          <c:order val="1"/>
          <c:tx>
            <c:v>Record highs</c:v>
          </c:tx>
          <c:spPr>
            <a:solidFill>
              <a:srgbClr val="FF0000"/>
            </a:solidFill>
          </c:spPr>
          <c:invertIfNegative val="0"/>
          <c:cat>
            <c:strRef>
              <c:f>'Data for Figure 5'!$A$3:$A$8</c:f>
              <c:strCache>
                <c:ptCount val="6"/>
                <c:pt idx="0">
                  <c:v>1950s</c:v>
                </c:pt>
                <c:pt idx="1">
                  <c:v>1960s</c:v>
                </c:pt>
                <c:pt idx="2">
                  <c:v>1970s</c:v>
                </c:pt>
                <c:pt idx="3">
                  <c:v>1980s</c:v>
                </c:pt>
                <c:pt idx="4">
                  <c:v>1990s</c:v>
                </c:pt>
                <c:pt idx="5">
                  <c:v>2000s</c:v>
                </c:pt>
              </c:strCache>
            </c:strRef>
          </c:cat>
          <c:val>
            <c:numRef>
              <c:f>'Data for Figure 5'!$B$3:$B$8</c:f>
              <c:numCache>
                <c:formatCode>0.00%</c:formatCode>
                <c:ptCount val="6"/>
                <c:pt idx="0">
                  <c:v>0.52067329902274539</c:v>
                </c:pt>
                <c:pt idx="1">
                  <c:v>0.43551368802795098</c:v>
                </c:pt>
                <c:pt idx="2">
                  <c:v>0.4391656522250087</c:v>
                </c:pt>
                <c:pt idx="3">
                  <c:v>0.53170579494799408</c:v>
                </c:pt>
                <c:pt idx="4">
                  <c:v>0.57550541904921404</c:v>
                </c:pt>
                <c:pt idx="5">
                  <c:v>0.67158376320456026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86-4FEC-B473-D0E02A131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5000064"/>
        <c:axId val="95010816"/>
      </c:barChart>
      <c:catAx>
        <c:axId val="9500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Decade</a:t>
                </a:r>
              </a:p>
            </c:rich>
          </c:tx>
          <c:layout>
            <c:manualLayout>
              <c:xMode val="edge"/>
              <c:yMode val="edge"/>
              <c:x val="0.45204617724717538"/>
              <c:y val="0.94266616975155737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n-US"/>
          </a:p>
        </c:txPr>
        <c:crossAx val="95010816"/>
        <c:crosses val="autoZero"/>
        <c:auto val="1"/>
        <c:lblAlgn val="ctr"/>
        <c:lblOffset val="100"/>
        <c:noMultiLvlLbl val="0"/>
      </c:catAx>
      <c:valAx>
        <c:axId val="95010816"/>
        <c:scaling>
          <c:orientation val="minMax"/>
          <c:max val="1"/>
          <c:min val="-1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Percentage of daily records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95000064"/>
        <c:crosses val="autoZero"/>
        <c:crossBetween val="between"/>
        <c:majorUnit val="0.25"/>
        <c:minorUnit val="4.0000000000000022E-2"/>
      </c:valAx>
      <c:spPr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86142894936906578"/>
          <c:y val="0.44092032404496956"/>
          <c:w val="0.12100299314050354"/>
          <c:h val="0.13429252558268567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32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13</xdr:row>
      <xdr:rowOff>180975</xdr:rowOff>
    </xdr:from>
    <xdr:to>
      <xdr:col>7</xdr:col>
      <xdr:colOff>114300</xdr:colOff>
      <xdr:row>28</xdr:row>
      <xdr:rowOff>152400</xdr:rowOff>
    </xdr:to>
    <xdr:pic>
      <xdr:nvPicPr>
        <xdr:cNvPr id="2" name="Picture 1" descr="record_hi_lo.g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085975"/>
          <a:ext cx="4305300" cy="2828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A2" sqref="A2"/>
    </sheetView>
  </sheetViews>
  <sheetFormatPr defaultRowHeight="14.4" x14ac:dyDescent="0.3"/>
  <sheetData>
    <row r="1" spans="1:3" x14ac:dyDescent="0.3">
      <c r="A1" s="4" t="s">
        <v>34</v>
      </c>
    </row>
    <row r="2" spans="1:3" x14ac:dyDescent="0.3">
      <c r="A2" t="s">
        <v>0</v>
      </c>
      <c r="B2" t="s">
        <v>3</v>
      </c>
      <c r="C2" t="s">
        <v>4</v>
      </c>
    </row>
    <row r="3" spans="1:3" x14ac:dyDescent="0.3">
      <c r="A3" t="s">
        <v>5</v>
      </c>
      <c r="B3" s="13">
        <f>'Original Data'!J4</f>
        <v>0.52067329902274539</v>
      </c>
      <c r="C3" s="13">
        <f>'Original Data'!L4</f>
        <v>-0.47932670097725466</v>
      </c>
    </row>
    <row r="4" spans="1:3" x14ac:dyDescent="0.3">
      <c r="A4" t="s">
        <v>6</v>
      </c>
      <c r="B4" s="13">
        <f>'Original Data'!J5</f>
        <v>0.43551368802795098</v>
      </c>
      <c r="C4" s="13">
        <f>'Original Data'!L5</f>
        <v>-0.56448631197204902</v>
      </c>
    </row>
    <row r="5" spans="1:3" x14ac:dyDescent="0.3">
      <c r="A5" t="s">
        <v>7</v>
      </c>
      <c r="B5" s="13">
        <f>'Original Data'!J6</f>
        <v>0.4391656522250087</v>
      </c>
      <c r="C5" s="13">
        <f>'Original Data'!L6</f>
        <v>-0.5608343477749913</v>
      </c>
    </row>
    <row r="6" spans="1:3" x14ac:dyDescent="0.3">
      <c r="A6" t="s">
        <v>8</v>
      </c>
      <c r="B6" s="13">
        <f>'Original Data'!J7</f>
        <v>0.53170579494799408</v>
      </c>
      <c r="C6" s="13">
        <f>'Original Data'!L7</f>
        <v>-0.46829420505200592</v>
      </c>
    </row>
    <row r="7" spans="1:3" x14ac:dyDescent="0.3">
      <c r="A7" t="s">
        <v>9</v>
      </c>
      <c r="B7" s="13">
        <f>'Original Data'!J8</f>
        <v>0.57550541904921404</v>
      </c>
      <c r="C7" s="13">
        <f>'Original Data'!L8</f>
        <v>-0.42449458095078596</v>
      </c>
    </row>
    <row r="8" spans="1:3" x14ac:dyDescent="0.3">
      <c r="A8" t="s">
        <v>10</v>
      </c>
      <c r="B8" s="13">
        <f>'Original Data'!J9</f>
        <v>0.67158376320456026</v>
      </c>
      <c r="C8" s="13">
        <f>'Original Data'!L9</f>
        <v>-0.32841623679543969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workbookViewId="0">
      <selection activeCell="A13" sqref="A13"/>
    </sheetView>
  </sheetViews>
  <sheetFormatPr defaultRowHeight="14.4" x14ac:dyDescent="0.3"/>
  <cols>
    <col min="8" max="8" width="2.44140625" customWidth="1"/>
    <col min="9" max="9" width="12.44140625" customWidth="1"/>
  </cols>
  <sheetData>
    <row r="1" spans="1:12" x14ac:dyDescent="0.3">
      <c r="A1" s="7" t="s">
        <v>13</v>
      </c>
      <c r="B1" s="8"/>
      <c r="C1" s="8"/>
      <c r="D1" s="8"/>
      <c r="E1" s="8"/>
      <c r="F1" s="8"/>
      <c r="G1" s="8"/>
      <c r="H1" s="8"/>
      <c r="I1" s="5" t="s">
        <v>14</v>
      </c>
      <c r="J1" s="5"/>
      <c r="K1" s="6"/>
      <c r="L1" s="6"/>
    </row>
    <row r="2" spans="1:12" x14ac:dyDescent="0.3">
      <c r="B2" s="17" t="s">
        <v>25</v>
      </c>
      <c r="C2" s="17"/>
      <c r="D2" s="17" t="s">
        <v>11</v>
      </c>
      <c r="E2" s="17"/>
      <c r="H2" s="2"/>
      <c r="I2" s="3"/>
      <c r="J2" s="17" t="s">
        <v>12</v>
      </c>
      <c r="K2" s="17"/>
    </row>
    <row r="3" spans="1:12" s="9" customFormat="1" ht="28.8" x14ac:dyDescent="0.3">
      <c r="A3" s="9" t="s">
        <v>0</v>
      </c>
      <c r="B3" s="9" t="s">
        <v>1</v>
      </c>
      <c r="C3" s="9" t="s">
        <v>2</v>
      </c>
      <c r="D3" s="9" t="s">
        <v>1</v>
      </c>
      <c r="E3" s="9" t="s">
        <v>2</v>
      </c>
      <c r="I3" s="9" t="s">
        <v>28</v>
      </c>
      <c r="J3" s="9" t="s">
        <v>3</v>
      </c>
      <c r="K3" s="9" t="s">
        <v>4</v>
      </c>
      <c r="L3" s="9" t="s">
        <v>15</v>
      </c>
    </row>
    <row r="4" spans="1:12" x14ac:dyDescent="0.3">
      <c r="A4" t="s">
        <v>5</v>
      </c>
      <c r="B4" s="14">
        <v>1988166</v>
      </c>
      <c r="C4" s="14">
        <v>1830286</v>
      </c>
      <c r="D4">
        <v>1.0900000000000001</v>
      </c>
      <c r="E4">
        <v>1</v>
      </c>
      <c r="I4">
        <f t="shared" ref="I4:I10" si="0">B4/C4</f>
        <v>1.0862597430128407</v>
      </c>
      <c r="J4" s="1">
        <f>B4/SUM(B4:C4)</f>
        <v>0.52067329902274539</v>
      </c>
      <c r="K4" s="1">
        <f>C4/SUM(B4:C4)</f>
        <v>0.47932670097725466</v>
      </c>
      <c r="L4" s="1">
        <f>K4*-1</f>
        <v>-0.47932670097725466</v>
      </c>
    </row>
    <row r="5" spans="1:12" x14ac:dyDescent="0.3">
      <c r="A5" t="s">
        <v>6</v>
      </c>
      <c r="B5" s="14">
        <v>344659</v>
      </c>
      <c r="C5" s="14">
        <v>446726</v>
      </c>
      <c r="D5">
        <v>0.77</v>
      </c>
      <c r="E5">
        <v>1</v>
      </c>
      <c r="I5">
        <f t="shared" si="0"/>
        <v>0.77152214108872108</v>
      </c>
      <c r="J5" s="1">
        <f>B5/SUM(B5:C5)</f>
        <v>0.43551368802795098</v>
      </c>
      <c r="K5" s="1">
        <f>C5/SUM(B5:C5)</f>
        <v>0.56448631197204902</v>
      </c>
      <c r="L5" s="1">
        <f t="shared" ref="L5:L10" si="1">K5*-1</f>
        <v>-0.56448631197204902</v>
      </c>
    </row>
    <row r="6" spans="1:12" x14ac:dyDescent="0.3">
      <c r="A6" t="s">
        <v>7</v>
      </c>
      <c r="B6" s="14">
        <v>198058</v>
      </c>
      <c r="C6" s="14">
        <v>252929</v>
      </c>
      <c r="D6">
        <v>0.78</v>
      </c>
      <c r="E6">
        <v>1</v>
      </c>
      <c r="I6">
        <f t="shared" si="0"/>
        <v>0.78305769603327413</v>
      </c>
      <c r="J6" s="1">
        <f t="shared" ref="J6:J10" si="2">B6/SUM(B6:C6)</f>
        <v>0.4391656522250087</v>
      </c>
      <c r="K6" s="1">
        <f t="shared" ref="K6:K10" si="3">C6/SUM(B6:C6)</f>
        <v>0.5608343477749913</v>
      </c>
      <c r="L6" s="1">
        <f t="shared" si="1"/>
        <v>-0.5608343477749913</v>
      </c>
    </row>
    <row r="7" spans="1:12" x14ac:dyDescent="0.3">
      <c r="A7" t="s">
        <v>8</v>
      </c>
      <c r="B7" s="14">
        <v>178919</v>
      </c>
      <c r="C7" s="14">
        <v>157581</v>
      </c>
      <c r="D7">
        <v>1.1399999999999999</v>
      </c>
      <c r="E7">
        <v>1</v>
      </c>
      <c r="I7">
        <f t="shared" si="0"/>
        <v>1.135409725791815</v>
      </c>
      <c r="J7" s="1">
        <f t="shared" si="2"/>
        <v>0.53170579494799408</v>
      </c>
      <c r="K7" s="1">
        <f t="shared" si="3"/>
        <v>0.46829420505200592</v>
      </c>
      <c r="L7" s="1">
        <f t="shared" si="1"/>
        <v>-0.46829420505200592</v>
      </c>
    </row>
    <row r="8" spans="1:12" x14ac:dyDescent="0.3">
      <c r="A8" t="s">
        <v>9</v>
      </c>
      <c r="B8" s="14">
        <v>120272</v>
      </c>
      <c r="C8" s="14">
        <v>88713</v>
      </c>
      <c r="D8">
        <v>1.36</v>
      </c>
      <c r="E8">
        <v>1</v>
      </c>
      <c r="I8">
        <f t="shared" si="0"/>
        <v>1.3557426758197784</v>
      </c>
      <c r="J8" s="1">
        <f t="shared" si="2"/>
        <v>0.57550541904921404</v>
      </c>
      <c r="K8" s="1">
        <f t="shared" si="3"/>
        <v>0.42449458095078596</v>
      </c>
      <c r="L8" s="1">
        <f t="shared" si="1"/>
        <v>-0.42449458095078596</v>
      </c>
    </row>
    <row r="9" spans="1:12" x14ac:dyDescent="0.3">
      <c r="A9" t="s">
        <v>26</v>
      </c>
      <c r="B9" s="14">
        <v>291237</v>
      </c>
      <c r="C9" s="14">
        <v>142420</v>
      </c>
      <c r="D9">
        <v>2.04</v>
      </c>
      <c r="E9">
        <v>1</v>
      </c>
      <c r="I9">
        <f t="shared" si="0"/>
        <v>2.0449164443196182</v>
      </c>
      <c r="J9" s="1">
        <f t="shared" si="2"/>
        <v>0.67158376320456026</v>
      </c>
      <c r="K9" s="1">
        <f t="shared" si="3"/>
        <v>0.32841623679543969</v>
      </c>
      <c r="L9" s="1">
        <f t="shared" si="1"/>
        <v>-0.32841623679543969</v>
      </c>
    </row>
    <row r="10" spans="1:12" x14ac:dyDescent="0.3">
      <c r="A10" t="s">
        <v>27</v>
      </c>
      <c r="B10" s="14">
        <v>60440</v>
      </c>
      <c r="C10" s="14">
        <v>32519</v>
      </c>
      <c r="D10">
        <v>1.86</v>
      </c>
      <c r="E10">
        <v>1</v>
      </c>
      <c r="I10">
        <f t="shared" si="0"/>
        <v>1.858605738183831</v>
      </c>
      <c r="J10" s="1">
        <f t="shared" si="2"/>
        <v>0.65017911122107597</v>
      </c>
      <c r="K10" s="1">
        <f t="shared" si="3"/>
        <v>0.34982088877892403</v>
      </c>
      <c r="L10" s="1">
        <f t="shared" si="1"/>
        <v>-0.34982088877892403</v>
      </c>
    </row>
    <row r="11" spans="1:12" x14ac:dyDescent="0.3">
      <c r="B11" s="14"/>
      <c r="C11" s="14"/>
      <c r="J11" s="1"/>
      <c r="K11" s="1"/>
      <c r="L11" s="1"/>
    </row>
    <row r="12" spans="1:12" x14ac:dyDescent="0.3">
      <c r="A12" t="s">
        <v>33</v>
      </c>
      <c r="B12" s="14"/>
      <c r="C12" s="14"/>
      <c r="J12" s="1"/>
      <c r="K12" s="1"/>
      <c r="L12" s="1"/>
    </row>
    <row r="13" spans="1:12" x14ac:dyDescent="0.3">
      <c r="A13" t="s">
        <v>32</v>
      </c>
      <c r="B13" s="14"/>
      <c r="C13" s="14"/>
      <c r="J13" s="1"/>
      <c r="K13" s="1"/>
      <c r="L13" s="1"/>
    </row>
  </sheetData>
  <mergeCells count="3">
    <mergeCell ref="B2:C2"/>
    <mergeCell ref="J2:K2"/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8"/>
  <sheetViews>
    <sheetView workbookViewId="0">
      <selection activeCell="B19" sqref="B19"/>
    </sheetView>
  </sheetViews>
  <sheetFormatPr defaultColWidth="9.109375" defaultRowHeight="13.8" x14ac:dyDescent="0.25"/>
  <cols>
    <col min="1" max="1" width="5.109375" style="15" customWidth="1"/>
    <col min="2" max="2" width="9.109375" style="16"/>
    <col min="3" max="16384" width="9.109375" style="15"/>
  </cols>
  <sheetData>
    <row r="1" spans="1:2" ht="17.399999999999999" x14ac:dyDescent="0.3">
      <c r="A1" s="10" t="s">
        <v>16</v>
      </c>
    </row>
    <row r="3" spans="1:2" x14ac:dyDescent="0.25">
      <c r="A3" s="11" t="s">
        <v>17</v>
      </c>
    </row>
    <row r="5" spans="1:2" x14ac:dyDescent="0.25">
      <c r="A5" s="12" t="s">
        <v>21</v>
      </c>
    </row>
    <row r="6" spans="1:2" x14ac:dyDescent="0.25">
      <c r="A6" s="12"/>
      <c r="B6" s="12" t="s">
        <v>22</v>
      </c>
    </row>
    <row r="7" spans="1:2" x14ac:dyDescent="0.25">
      <c r="A7" s="12"/>
      <c r="B7" s="12" t="s">
        <v>24</v>
      </c>
    </row>
    <row r="8" spans="1:2" x14ac:dyDescent="0.25">
      <c r="A8" s="12"/>
    </row>
    <row r="9" spans="1:2" x14ac:dyDescent="0.25">
      <c r="A9" s="11" t="s">
        <v>18</v>
      </c>
    </row>
    <row r="11" spans="1:2" x14ac:dyDescent="0.25">
      <c r="A11" s="12" t="s">
        <v>29</v>
      </c>
    </row>
    <row r="12" spans="1:2" x14ac:dyDescent="0.25">
      <c r="A12" s="12" t="s">
        <v>20</v>
      </c>
    </row>
    <row r="14" spans="1:2" x14ac:dyDescent="0.25">
      <c r="A14" s="11" t="s">
        <v>19</v>
      </c>
    </row>
    <row r="16" spans="1:2" x14ac:dyDescent="0.25">
      <c r="A16" s="12" t="s">
        <v>23</v>
      </c>
    </row>
    <row r="17" spans="1:2" x14ac:dyDescent="0.25">
      <c r="A17" s="12" t="s">
        <v>30</v>
      </c>
    </row>
    <row r="18" spans="1:2" x14ac:dyDescent="0.25">
      <c r="B18" s="16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2FA4749D13C4D8B63736A9D95688A" ma:contentTypeVersion="17" ma:contentTypeDescription="Create a new document." ma:contentTypeScope="" ma:versionID="578c655ecc84879846c98f19573eba7e">
  <xsd:schema xmlns:xsd="http://www.w3.org/2001/XMLSchema" xmlns:xs="http://www.w3.org/2001/XMLSchema" xmlns:p="http://schemas.microsoft.com/office/2006/metadata/properties" xmlns:ns2="11d857ff-f4c9-431c-b3f0-894cf5d81aa2" xmlns:ns3="924ddb61-764c-4703-9da6-ddf852dc8a22" targetNamespace="http://schemas.microsoft.com/office/2006/metadata/properties" ma:root="true" ma:fieldsID="e4057c1f2022873f23a3a8e83f192bb7" ns2:_="" ns3:_="">
    <xsd:import namespace="11d857ff-f4c9-431c-b3f0-894cf5d81aa2"/>
    <xsd:import namespace="924ddb61-764c-4703-9da6-ddf852dc8a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Notes0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57ff-f4c9-431c-b3f0-894cf5d81a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fc1ea-0df6-4181-8ca9-e6627910bc6f}" ma:internalName="TaxCatchAll" ma:showField="CatchAllData" ma:web="11d857ff-f4c9-431c-b3f0-894cf5d81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ddb61-764c-4703-9da6-ddf852dc8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4ddb61-764c-4703-9da6-ddf852dc8a22">
      <Terms xmlns="http://schemas.microsoft.com/office/infopath/2007/PartnerControls"/>
    </lcf76f155ced4ddcb4097134ff3c332f>
    <Notes0 xmlns="924ddb61-764c-4703-9da6-ddf852dc8a22" xsi:nil="true"/>
    <TaxCatchAll xmlns="11d857ff-f4c9-431c-b3f0-894cf5d81aa2" xsi:nil="true"/>
  </documentManagement>
</p:properties>
</file>

<file path=customXml/itemProps1.xml><?xml version="1.0" encoding="utf-8"?>
<ds:datastoreItem xmlns:ds="http://schemas.openxmlformats.org/officeDocument/2006/customXml" ds:itemID="{16379DA2-9606-4038-82FA-BF7D922298AC}"/>
</file>

<file path=customXml/itemProps2.xml><?xml version="1.0" encoding="utf-8"?>
<ds:datastoreItem xmlns:ds="http://schemas.openxmlformats.org/officeDocument/2006/customXml" ds:itemID="{42A570C4-C1C7-45D4-B174-C95BECEDDBC7}"/>
</file>

<file path=customXml/itemProps3.xml><?xml version="1.0" encoding="utf-8"?>
<ds:datastoreItem xmlns:ds="http://schemas.openxmlformats.org/officeDocument/2006/customXml" ds:itemID="{42E8784B-B8E1-4ABB-9AFA-F79E947EB7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Data for Figure 5</vt:lpstr>
      <vt:lpstr>Original Data</vt:lpstr>
      <vt:lpstr>Methods and Notes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2021-04-01T02:00:57Z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0x01010055C2FA4749D13C4D8B63736A9D95688A</vt:lpwstr>
  </property>
</Properties>
</file>