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K:\PROJECTS\EPA\Climate_Indicators.Lamie.LEX\INDICATORS\Seasonal Temperature\"/>
    </mc:Choice>
  </mc:AlternateContent>
  <xr:revisionPtr revIDLastSave="0" documentId="13_ncr:1_{45263003-19BB-4082-96EA-26A1D49801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ure 1" sheetId="14" r:id="rId1"/>
    <sheet name="Data for Figure 1" sheetId="8" r:id="rId2"/>
    <sheet name="Figure 3" sheetId="13" r:id="rId3"/>
    <sheet name="Data for Figure 3" sheetId="12" r:id="rId4"/>
    <sheet name="Original Data and Calculations" sheetId="1" r:id="rId5"/>
    <sheet name="Methods and Notes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1" i="8" l="1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3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126" i="8"/>
  <c r="F127" i="8"/>
  <c r="F128" i="8"/>
  <c r="F129" i="8"/>
  <c r="F130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3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D83" i="8"/>
  <c r="D84" i="8"/>
  <c r="D85" i="8"/>
  <c r="D86" i="8"/>
  <c r="D87" i="8"/>
  <c r="D88" i="8"/>
  <c r="D89" i="8"/>
  <c r="D90" i="8"/>
  <c r="D91" i="8"/>
  <c r="D92" i="8"/>
  <c r="D93" i="8"/>
  <c r="D94" i="8"/>
  <c r="D95" i="8"/>
  <c r="D96" i="8"/>
  <c r="D97" i="8"/>
  <c r="D98" i="8"/>
  <c r="D99" i="8"/>
  <c r="D100" i="8"/>
  <c r="D101" i="8"/>
  <c r="D102" i="8"/>
  <c r="D103" i="8"/>
  <c r="D104" i="8"/>
  <c r="D105" i="8"/>
  <c r="D106" i="8"/>
  <c r="D107" i="8"/>
  <c r="D108" i="8"/>
  <c r="D109" i="8"/>
  <c r="D110" i="8"/>
  <c r="D111" i="8"/>
  <c r="D112" i="8"/>
  <c r="D113" i="8"/>
  <c r="D114" i="8"/>
  <c r="D115" i="8"/>
  <c r="D116" i="8"/>
  <c r="D117" i="8"/>
  <c r="D118" i="8"/>
  <c r="D119" i="8"/>
  <c r="D120" i="8"/>
  <c r="D121" i="8"/>
  <c r="D122" i="8"/>
  <c r="D123" i="8"/>
  <c r="D124" i="8"/>
  <c r="D125" i="8"/>
  <c r="D126" i="8"/>
  <c r="D127" i="8"/>
  <c r="D128" i="8"/>
  <c r="D129" i="8"/>
  <c r="D130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3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3" i="8"/>
  <c r="R158" i="1" l="1"/>
  <c r="R157" i="1"/>
  <c r="R156" i="1"/>
  <c r="M158" i="1"/>
  <c r="M157" i="1"/>
  <c r="M156" i="1"/>
  <c r="H158" i="1"/>
  <c r="H157" i="1"/>
  <c r="H156" i="1"/>
  <c r="C157" i="1"/>
  <c r="C156" i="1"/>
  <c r="C158" i="1" s="1"/>
  <c r="R154" i="1"/>
  <c r="R153" i="1"/>
  <c r="R152" i="1"/>
  <c r="M154" i="1"/>
  <c r="M153" i="1"/>
  <c r="M152" i="1"/>
  <c r="H154" i="1"/>
  <c r="H153" i="1"/>
  <c r="H152" i="1"/>
  <c r="C153" i="1"/>
  <c r="C152" i="1"/>
  <c r="C154" i="1" s="1"/>
  <c r="R150" i="1"/>
  <c r="R149" i="1"/>
  <c r="R148" i="1"/>
  <c r="M149" i="1"/>
  <c r="M148" i="1"/>
  <c r="M150" i="1" s="1"/>
  <c r="H150" i="1"/>
  <c r="H149" i="1"/>
  <c r="H148" i="1"/>
  <c r="C149" i="1"/>
  <c r="C148" i="1"/>
  <c r="C150" i="1" s="1"/>
  <c r="R146" i="1"/>
  <c r="R145" i="1"/>
  <c r="R144" i="1"/>
  <c r="M145" i="1"/>
  <c r="M144" i="1"/>
  <c r="M146" i="1" s="1"/>
  <c r="H146" i="1"/>
  <c r="H145" i="1"/>
  <c r="H144" i="1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G54" i="8"/>
  <c r="G55" i="8"/>
  <c r="G56" i="8"/>
  <c r="G57" i="8"/>
  <c r="G58" i="8"/>
  <c r="G59" i="8"/>
  <c r="G60" i="8"/>
  <c r="G61" i="8"/>
  <c r="G62" i="8"/>
  <c r="G63" i="8"/>
  <c r="G64" i="8"/>
  <c r="G65" i="8"/>
  <c r="G66" i="8"/>
  <c r="G67" i="8"/>
  <c r="G68" i="8"/>
  <c r="G69" i="8"/>
  <c r="G70" i="8"/>
  <c r="G71" i="8"/>
  <c r="G72" i="8"/>
  <c r="G73" i="8"/>
  <c r="G74" i="8"/>
  <c r="G75" i="8"/>
  <c r="G76" i="8"/>
  <c r="G77" i="8"/>
  <c r="G78" i="8"/>
  <c r="G79" i="8"/>
  <c r="G80" i="8"/>
  <c r="G81" i="8"/>
  <c r="G82" i="8"/>
  <c r="G83" i="8"/>
  <c r="G84" i="8"/>
  <c r="G85" i="8"/>
  <c r="G86" i="8"/>
  <c r="G87" i="8"/>
  <c r="G88" i="8"/>
  <c r="G89" i="8"/>
  <c r="G90" i="8"/>
  <c r="G91" i="8"/>
  <c r="G92" i="8"/>
  <c r="G93" i="8"/>
  <c r="G94" i="8"/>
  <c r="G95" i="8"/>
  <c r="G96" i="8"/>
  <c r="G97" i="8"/>
  <c r="G98" i="8"/>
  <c r="G99" i="8"/>
  <c r="G100" i="8"/>
  <c r="G101" i="8"/>
  <c r="G102" i="8"/>
  <c r="G103" i="8"/>
  <c r="G104" i="8"/>
  <c r="G105" i="8"/>
  <c r="G106" i="8"/>
  <c r="G107" i="8"/>
  <c r="G108" i="8"/>
  <c r="G109" i="8"/>
  <c r="G110" i="8"/>
  <c r="G111" i="8"/>
  <c r="G112" i="8"/>
  <c r="G113" i="8"/>
  <c r="G114" i="8"/>
  <c r="G115" i="8"/>
  <c r="G116" i="8"/>
  <c r="G117" i="8"/>
  <c r="G118" i="8"/>
  <c r="G119" i="8"/>
  <c r="G120" i="8"/>
  <c r="G121" i="8"/>
  <c r="G122" i="8"/>
  <c r="G123" i="8"/>
  <c r="G124" i="8"/>
  <c r="G125" i="8"/>
  <c r="G126" i="8"/>
  <c r="G127" i="8"/>
  <c r="G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3" i="8"/>
  <c r="B2" i="12" l="1"/>
  <c r="B5" i="12" l="1"/>
  <c r="B4" i="12"/>
  <c r="B3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86E7BB4-9590-4BBE-8A74-46F48AAC373C}" keepAlive="1" name="Query - 110-tavg-3-11-1895-2018" description="Connection to the '110-tavg-3-11-1895-2018' query in the workbook." type="5" refreshedVersion="6" background="1">
    <dbPr connection="Provider=Microsoft.Mashup.OleDb.1;Data Source=$Workbook$;Location=110-tavg-3-11-1895-2018;Extended Properties=&quot;&quot;" command="SELECT * FROM [110-tavg-3-11-1895-2018]"/>
  </connection>
  <connection id="2" xr16:uid="{19022855-E24A-4DE4-A49E-E7218B27DBF5}" keepAlive="1" name="Query - 110-tavg-3-2-1895-2018" description="Connection to the '110-tavg-3-2-1895-2018' query in the workbook." type="5" refreshedVersion="6" background="1">
    <dbPr connection="Provider=Microsoft.Mashup.OleDb.1;Data Source=$Workbook$;Location=110-tavg-3-2-1895-2018;Extended Properties=&quot;&quot;" command="SELECT * FROM [110-tavg-3-2-1895-2018]"/>
  </connection>
  <connection id="3" xr16:uid="{6C20F9DA-32F7-4E8E-9EBA-76EC5DB468C3}" keepAlive="1" name="Query - 110-tavg-3-5-1895-2018" description="Connection to the '110-tavg-3-5-1895-2018' query in the workbook." type="5" refreshedVersion="6" background="1">
    <dbPr connection="Provider=Microsoft.Mashup.OleDb.1;Data Source=$Workbook$;Location=110-tavg-3-5-1895-2018;Extended Properties=&quot;&quot;" command="SELECT * FROM [110-tavg-3-5-1895-2018]"/>
  </connection>
  <connection id="4" xr16:uid="{5B00ED1A-CABF-4BE7-B2A4-B9A63FD34B20}" keepAlive="1" name="Query - 110-tavg-3-8-1895-2018" description="Connection to the '110-tavg-3-8-1895-2018' query in the workbook." type="5" refreshedVersion="6" background="1">
    <dbPr connection="Provider=Microsoft.Mashup.OleDb.1;Data Source=$Workbook$;Location=110-tavg-3-8-1895-2018;Extended Properties=&quot;&quot;" command="SELECT * FROM [110-tavg-3-8-1895-2018]"/>
  </connection>
  <connection id="5" xr16:uid="{DF674CA5-36AF-47FA-AF83-6A2BB3FE60E2}" keepAlive="1" name="Query - 110-tavg-3-8-1895-2018 (2)" description="Connection to the '110-tavg-3-8-1895-2018 (2)' query in the workbook." type="5" refreshedVersion="6" background="1">
    <dbPr connection="Provider=Microsoft.Mashup.OleDb.1;Data Source=$Workbook$;Location=110-tavg-3-8-1895-2018 (2);Extended Properties=&quot;&quot;" command="SELECT * FROM [110-tavg-3-8-1895-2018 (2)]"/>
  </connection>
</connections>
</file>

<file path=xl/sharedStrings.xml><?xml version="1.0" encoding="utf-8"?>
<sst xmlns="http://schemas.openxmlformats.org/spreadsheetml/2006/main" count="112" uniqueCount="65">
  <si>
    <t>Units: Degrees Fahrenheit</t>
  </si>
  <si>
    <t>Base Period: 1901-2000</t>
  </si>
  <si>
    <t xml:space="preserve"> Average Temperature</t>
  </si>
  <si>
    <t xml:space="preserve"> December-February</t>
  </si>
  <si>
    <t>Date</t>
  </si>
  <si>
    <t>Value</t>
  </si>
  <si>
    <t>Anomaly</t>
  </si>
  <si>
    <t>Year</t>
  </si>
  <si>
    <t>DOWNLOADED FROM NOAA CLIMATE AT A GLANCE</t>
  </si>
  <si>
    <t>Slope</t>
  </si>
  <si>
    <t>p-value</t>
  </si>
  <si>
    <t>Contiguous U.S.</t>
  </si>
  <si>
    <t>Methods and Notes</t>
  </si>
  <si>
    <t>GENERAL NOTES</t>
  </si>
  <si>
    <t>OBTAIN DATA</t>
  </si>
  <si>
    <t xml:space="preserve">Select "Average Temperature" in the drop-down options. </t>
  </si>
  <si>
    <t>Download CSV data using the button beneath the chart and above the table.</t>
  </si>
  <si>
    <t>PROCESSING STEPS</t>
  </si>
  <si>
    <t xml:space="preserve">Select "3-Month" time scale in the drop-down options. </t>
  </si>
  <si>
    <t>Use the default start and end years of 1895 and the most recent year with data.</t>
  </si>
  <si>
    <t>Temperature data are already in degrees Fahrenheit. No unit conversion is necessary.</t>
  </si>
  <si>
    <t>WINTER</t>
  </si>
  <si>
    <t xml:space="preserve"> March-May</t>
  </si>
  <si>
    <t>SPRING</t>
  </si>
  <si>
    <t xml:space="preserve"> June-August</t>
  </si>
  <si>
    <t xml:space="preserve"> September-November</t>
  </si>
  <si>
    <t>SUMMER</t>
  </si>
  <si>
    <t>FALL</t>
  </si>
  <si>
    <t>Scroll down for regressions.</t>
  </si>
  <si>
    <t>(winter regression starts in 1896)</t>
  </si>
  <si>
    <t>Winter data are nominally assigned to the year in which the winter ended. For example, "2016" refers to the consecutive three-month period of December 2015, January 2016, and February 2016.</t>
  </si>
  <si>
    <r>
      <t xml:space="preserve">NOAA has constructed averages for the CONUS, using the </t>
    </r>
    <r>
      <rPr>
        <i/>
        <sz val="11"/>
        <rFont val="Calibri"/>
        <family val="2"/>
        <scheme val="minor"/>
      </rPr>
      <t>n</t>
    </r>
    <r>
      <rPr>
        <sz val="11"/>
        <rFont val="Calibri"/>
        <family val="2"/>
        <scheme val="minor"/>
      </rPr>
      <t>ClimDiv data set.</t>
    </r>
  </si>
  <si>
    <t>Use the default base period of 1901-2000.</t>
  </si>
  <si>
    <t>Select "February" for meteorological winter, "May" for spring, "August" for summer, and "November" for fall.</t>
  </si>
  <si>
    <t>Choose "Contiguous U.S." and "All 48 States."</t>
  </si>
  <si>
    <t>These data are reflected in the "Original Data and Calculations" worksheet.</t>
  </si>
  <si>
    <t>Anomaly (degrees F)</t>
  </si>
  <si>
    <t>WORKSHEETS</t>
  </si>
  <si>
    <t>Figure 1</t>
  </si>
  <si>
    <t>Data for Figures</t>
  </si>
  <si>
    <t>Original Data and Calculations</t>
  </si>
  <si>
    <t>Numbers for plotting in all figures</t>
  </si>
  <si>
    <t xml:space="preserve">Original data from NOAA and regression calculations from EPA </t>
  </si>
  <si>
    <t>Total change</t>
  </si>
  <si>
    <t>Calculate total change by multiplying each regression slope by the length of each period.</t>
  </si>
  <si>
    <t>REGRESSIONS (DEGREES F)</t>
  </si>
  <si>
    <t>Season</t>
  </si>
  <si>
    <t>Winter</t>
  </si>
  <si>
    <t>Spring</t>
  </si>
  <si>
    <t>Summer</t>
  </si>
  <si>
    <t>Fall</t>
  </si>
  <si>
    <t>Figure 3</t>
  </si>
  <si>
    <t>Mockup of the Figure 3 graph, showing change for all seasons</t>
  </si>
  <si>
    <t>Mockup of the Figure 1 graph, showing data for all seasons</t>
  </si>
  <si>
    <t>Missing: -99</t>
  </si>
  <si>
    <t xml:space="preserve">ERG obtained temperature data from https://www.ncdc.noaa.gov/cag/ </t>
  </si>
  <si>
    <t>Click the "National" tab and then "Time Series"</t>
  </si>
  <si>
    <t>1895-2023</t>
  </si>
  <si>
    <t>1896-2023</t>
  </si>
  <si>
    <t>1901-2023</t>
  </si>
  <si>
    <t>1960-2023</t>
  </si>
  <si>
    <t>All regressions have been updated through 2023.</t>
  </si>
  <si>
    <t>1896-2023 total change (degF)</t>
  </si>
  <si>
    <t>Use ordinary least-squares regression to calculate slopes and p-values for four time periods: 1895-2023, 1896-2023, 1901-2023, and 1960-2023. The longest winter regression is 1896-2023.</t>
  </si>
  <si>
    <t>ERG downloaded data on February 13, 2024, reflecting data through Fall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</si>
</sst>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E+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</font>
    <font>
      <sz val="10"/>
      <color rgb="FF000000"/>
      <name val="Arial Unicode MS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4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3" borderId="0" xfId="0" applyFont="1" applyFill="1"/>
    <xf numFmtId="0" fontId="9" fillId="0" borderId="0" xfId="0" applyFont="1"/>
    <xf numFmtId="0" fontId="9" fillId="0" borderId="0" xfId="0" quotePrefix="1" applyFont="1"/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8" fillId="3" borderId="0" xfId="0" applyFont="1" applyFill="1" applyAlignment="1">
      <alignment wrapText="1"/>
    </xf>
    <xf numFmtId="0" fontId="5" fillId="4" borderId="0" xfId="0" applyFont="1" applyFill="1"/>
    <xf numFmtId="0" fontId="6" fillId="4" borderId="0" xfId="0" applyFont="1" applyFill="1"/>
    <xf numFmtId="0" fontId="11" fillId="5" borderId="0" xfId="0" applyFont="1" applyFill="1"/>
    <xf numFmtId="0" fontId="12" fillId="0" borderId="0" xfId="0" applyFont="1" applyAlignment="1">
      <alignment vertical="center"/>
    </xf>
    <xf numFmtId="0" fontId="11" fillId="0" borderId="0" xfId="0" applyFont="1"/>
    <xf numFmtId="0" fontId="11" fillId="6" borderId="0" xfId="0" applyFont="1" applyFill="1"/>
    <xf numFmtId="0" fontId="11" fillId="7" borderId="0" xfId="0" applyFont="1" applyFill="1"/>
    <xf numFmtId="0" fontId="11" fillId="8" borderId="0" xfId="0" applyFont="1" applyFill="1"/>
    <xf numFmtId="0" fontId="9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  <xf numFmtId="164" fontId="0" fillId="0" borderId="0" xfId="0" applyNumberFormat="1"/>
    <xf numFmtId="165" fontId="0" fillId="0" borderId="0" xfId="0" applyNumberFormat="1"/>
    <xf numFmtId="0" fontId="15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</cellXfs>
  <cellStyles count="1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Normal" xfId="0" builtinId="0"/>
  </cellStyles>
  <dxfs count="5"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  <dxf>
      <font>
        <b/>
        <i val="0"/>
        <color rgb="FF00B050"/>
      </font>
    </dxf>
  </dxfs>
  <tableStyles count="0" defaultTableStyle="TableStyleMedium2" defaultPivotStyle="PivotStyleLight16"/>
  <colors>
    <mruColors>
      <color rgb="FFA8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worksheet" Target="worksheets/sheet4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 baseline="0">
                <a:latin typeface="Arial" panose="020B0604020202020204" pitchFamily="34" charset="0"/>
                <a:cs typeface="Arial" panose="020B0604020202020204" pitchFamily="34" charset="0"/>
              </a:rPr>
              <a:t>Winter</a:t>
            </a:r>
            <a:endParaRPr 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'Data for Figure 1'!$A$1</c:f>
              <c:strCache>
                <c:ptCount val="1"/>
                <c:pt idx="0">
                  <c:v>WINTER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'Data for Figure 1'!$A$3:$A$130</c:f>
              <c:numCache>
                <c:formatCode>General</c:formatCode>
                <c:ptCount val="128"/>
                <c:pt idx="0">
                  <c:v>1896</c:v>
                </c:pt>
                <c:pt idx="1">
                  <c:v>1897</c:v>
                </c:pt>
                <c:pt idx="2">
                  <c:v>1898</c:v>
                </c:pt>
                <c:pt idx="3">
                  <c:v>1899</c:v>
                </c:pt>
                <c:pt idx="4">
                  <c:v>1900</c:v>
                </c:pt>
                <c:pt idx="5">
                  <c:v>1901</c:v>
                </c:pt>
                <c:pt idx="6">
                  <c:v>1902</c:v>
                </c:pt>
                <c:pt idx="7">
                  <c:v>1903</c:v>
                </c:pt>
                <c:pt idx="8">
                  <c:v>1904</c:v>
                </c:pt>
                <c:pt idx="9">
                  <c:v>1905</c:v>
                </c:pt>
                <c:pt idx="10">
                  <c:v>1906</c:v>
                </c:pt>
                <c:pt idx="11">
                  <c:v>1907</c:v>
                </c:pt>
                <c:pt idx="12">
                  <c:v>1908</c:v>
                </c:pt>
                <c:pt idx="13">
                  <c:v>1909</c:v>
                </c:pt>
                <c:pt idx="14">
                  <c:v>1910</c:v>
                </c:pt>
                <c:pt idx="15">
                  <c:v>1911</c:v>
                </c:pt>
                <c:pt idx="16">
                  <c:v>1912</c:v>
                </c:pt>
                <c:pt idx="17">
                  <c:v>1913</c:v>
                </c:pt>
                <c:pt idx="18">
                  <c:v>1914</c:v>
                </c:pt>
                <c:pt idx="19">
                  <c:v>1915</c:v>
                </c:pt>
                <c:pt idx="20">
                  <c:v>1916</c:v>
                </c:pt>
                <c:pt idx="21">
                  <c:v>1917</c:v>
                </c:pt>
                <c:pt idx="22">
                  <c:v>1918</c:v>
                </c:pt>
                <c:pt idx="23">
                  <c:v>1919</c:v>
                </c:pt>
                <c:pt idx="24">
                  <c:v>1920</c:v>
                </c:pt>
                <c:pt idx="25">
                  <c:v>1921</c:v>
                </c:pt>
                <c:pt idx="26">
                  <c:v>1922</c:v>
                </c:pt>
                <c:pt idx="27">
                  <c:v>1923</c:v>
                </c:pt>
                <c:pt idx="28">
                  <c:v>1924</c:v>
                </c:pt>
                <c:pt idx="29">
                  <c:v>1925</c:v>
                </c:pt>
                <c:pt idx="30">
                  <c:v>1926</c:v>
                </c:pt>
                <c:pt idx="31">
                  <c:v>1927</c:v>
                </c:pt>
                <c:pt idx="32">
                  <c:v>1928</c:v>
                </c:pt>
                <c:pt idx="33">
                  <c:v>1929</c:v>
                </c:pt>
                <c:pt idx="34">
                  <c:v>1930</c:v>
                </c:pt>
                <c:pt idx="35">
                  <c:v>1931</c:v>
                </c:pt>
                <c:pt idx="36">
                  <c:v>1932</c:v>
                </c:pt>
                <c:pt idx="37">
                  <c:v>1933</c:v>
                </c:pt>
                <c:pt idx="38">
                  <c:v>1934</c:v>
                </c:pt>
                <c:pt idx="39">
                  <c:v>1935</c:v>
                </c:pt>
                <c:pt idx="40">
                  <c:v>1936</c:v>
                </c:pt>
                <c:pt idx="41">
                  <c:v>1937</c:v>
                </c:pt>
                <c:pt idx="42">
                  <c:v>1938</c:v>
                </c:pt>
                <c:pt idx="43">
                  <c:v>1939</c:v>
                </c:pt>
                <c:pt idx="44">
                  <c:v>1940</c:v>
                </c:pt>
                <c:pt idx="45">
                  <c:v>1941</c:v>
                </c:pt>
                <c:pt idx="46">
                  <c:v>1942</c:v>
                </c:pt>
                <c:pt idx="47">
                  <c:v>1943</c:v>
                </c:pt>
                <c:pt idx="48">
                  <c:v>1944</c:v>
                </c:pt>
                <c:pt idx="49">
                  <c:v>1945</c:v>
                </c:pt>
                <c:pt idx="50">
                  <c:v>1946</c:v>
                </c:pt>
                <c:pt idx="51">
                  <c:v>1947</c:v>
                </c:pt>
                <c:pt idx="52">
                  <c:v>1948</c:v>
                </c:pt>
                <c:pt idx="53">
                  <c:v>1949</c:v>
                </c:pt>
                <c:pt idx="54">
                  <c:v>1950</c:v>
                </c:pt>
                <c:pt idx="55">
                  <c:v>1951</c:v>
                </c:pt>
                <c:pt idx="56">
                  <c:v>1952</c:v>
                </c:pt>
                <c:pt idx="57">
                  <c:v>1953</c:v>
                </c:pt>
                <c:pt idx="58">
                  <c:v>1954</c:v>
                </c:pt>
                <c:pt idx="59">
                  <c:v>1955</c:v>
                </c:pt>
                <c:pt idx="60">
                  <c:v>1956</c:v>
                </c:pt>
                <c:pt idx="61">
                  <c:v>1957</c:v>
                </c:pt>
                <c:pt idx="62">
                  <c:v>1958</c:v>
                </c:pt>
                <c:pt idx="63">
                  <c:v>1959</c:v>
                </c:pt>
                <c:pt idx="64">
                  <c:v>1960</c:v>
                </c:pt>
                <c:pt idx="65">
                  <c:v>1961</c:v>
                </c:pt>
                <c:pt idx="66">
                  <c:v>1962</c:v>
                </c:pt>
                <c:pt idx="67">
                  <c:v>1963</c:v>
                </c:pt>
                <c:pt idx="68">
                  <c:v>1964</c:v>
                </c:pt>
                <c:pt idx="69">
                  <c:v>1965</c:v>
                </c:pt>
                <c:pt idx="70">
                  <c:v>1966</c:v>
                </c:pt>
                <c:pt idx="71">
                  <c:v>1967</c:v>
                </c:pt>
                <c:pt idx="72">
                  <c:v>1968</c:v>
                </c:pt>
                <c:pt idx="73">
                  <c:v>1969</c:v>
                </c:pt>
                <c:pt idx="74">
                  <c:v>1970</c:v>
                </c:pt>
                <c:pt idx="75">
                  <c:v>1971</c:v>
                </c:pt>
                <c:pt idx="76">
                  <c:v>1972</c:v>
                </c:pt>
                <c:pt idx="77">
                  <c:v>1973</c:v>
                </c:pt>
                <c:pt idx="78">
                  <c:v>1974</c:v>
                </c:pt>
                <c:pt idx="79">
                  <c:v>1975</c:v>
                </c:pt>
                <c:pt idx="80">
                  <c:v>1976</c:v>
                </c:pt>
                <c:pt idx="81">
                  <c:v>1977</c:v>
                </c:pt>
                <c:pt idx="82">
                  <c:v>1978</c:v>
                </c:pt>
                <c:pt idx="83">
                  <c:v>1979</c:v>
                </c:pt>
                <c:pt idx="84">
                  <c:v>1980</c:v>
                </c:pt>
                <c:pt idx="85">
                  <c:v>1981</c:v>
                </c:pt>
                <c:pt idx="86">
                  <c:v>1982</c:v>
                </c:pt>
                <c:pt idx="87">
                  <c:v>1983</c:v>
                </c:pt>
                <c:pt idx="88">
                  <c:v>1984</c:v>
                </c:pt>
                <c:pt idx="89">
                  <c:v>1985</c:v>
                </c:pt>
                <c:pt idx="90">
                  <c:v>1986</c:v>
                </c:pt>
                <c:pt idx="91">
                  <c:v>1987</c:v>
                </c:pt>
                <c:pt idx="92">
                  <c:v>1988</c:v>
                </c:pt>
                <c:pt idx="93">
                  <c:v>1989</c:v>
                </c:pt>
                <c:pt idx="94">
                  <c:v>1990</c:v>
                </c:pt>
                <c:pt idx="95">
                  <c:v>1991</c:v>
                </c:pt>
                <c:pt idx="96">
                  <c:v>1992</c:v>
                </c:pt>
                <c:pt idx="97">
                  <c:v>1993</c:v>
                </c:pt>
                <c:pt idx="98">
                  <c:v>1994</c:v>
                </c:pt>
                <c:pt idx="99">
                  <c:v>1995</c:v>
                </c:pt>
                <c:pt idx="100">
                  <c:v>1996</c:v>
                </c:pt>
                <c:pt idx="101">
                  <c:v>1997</c:v>
                </c:pt>
                <c:pt idx="102">
                  <c:v>1998</c:v>
                </c:pt>
                <c:pt idx="103">
                  <c:v>1999</c:v>
                </c:pt>
                <c:pt idx="104">
                  <c:v>2000</c:v>
                </c:pt>
                <c:pt idx="105">
                  <c:v>2001</c:v>
                </c:pt>
                <c:pt idx="106">
                  <c:v>2002</c:v>
                </c:pt>
                <c:pt idx="107">
                  <c:v>2003</c:v>
                </c:pt>
                <c:pt idx="108">
                  <c:v>2004</c:v>
                </c:pt>
                <c:pt idx="109">
                  <c:v>2005</c:v>
                </c:pt>
                <c:pt idx="110">
                  <c:v>2006</c:v>
                </c:pt>
                <c:pt idx="111">
                  <c:v>2007</c:v>
                </c:pt>
                <c:pt idx="112">
                  <c:v>2008</c:v>
                </c:pt>
                <c:pt idx="113">
                  <c:v>2009</c:v>
                </c:pt>
                <c:pt idx="114">
                  <c:v>2010</c:v>
                </c:pt>
                <c:pt idx="115">
                  <c:v>2011</c:v>
                </c:pt>
                <c:pt idx="116">
                  <c:v>2012</c:v>
                </c:pt>
                <c:pt idx="117">
                  <c:v>2013</c:v>
                </c:pt>
                <c:pt idx="118">
                  <c:v>2014</c:v>
                </c:pt>
                <c:pt idx="119">
                  <c:v>2015</c:v>
                </c:pt>
                <c:pt idx="120">
                  <c:v>2016</c:v>
                </c:pt>
                <c:pt idx="121">
                  <c:v>2017</c:v>
                </c:pt>
                <c:pt idx="122">
                  <c:v>2018</c:v>
                </c:pt>
                <c:pt idx="123">
                  <c:v>2019</c:v>
                </c:pt>
                <c:pt idx="124">
                  <c:v>2020</c:v>
                </c:pt>
                <c:pt idx="125">
                  <c:v>2021</c:v>
                </c:pt>
                <c:pt idx="126">
                  <c:v>2022</c:v>
                </c:pt>
                <c:pt idx="127">
                  <c:v>2023</c:v>
                </c:pt>
              </c:numCache>
            </c:numRef>
          </c:xVal>
          <c:yVal>
            <c:numRef>
              <c:f>'Data for Figure 1'!$B$3:$B$130</c:f>
              <c:numCache>
                <c:formatCode>General</c:formatCode>
                <c:ptCount val="128"/>
                <c:pt idx="0">
                  <c:v>0.51</c:v>
                </c:pt>
                <c:pt idx="1">
                  <c:v>0.14000000000000001</c:v>
                </c:pt>
                <c:pt idx="2">
                  <c:v>0.04</c:v>
                </c:pt>
                <c:pt idx="3">
                  <c:v>-4.28</c:v>
                </c:pt>
                <c:pt idx="4">
                  <c:v>-7.0000000000000007E-2</c:v>
                </c:pt>
                <c:pt idx="5">
                  <c:v>-0.24</c:v>
                </c:pt>
                <c:pt idx="6">
                  <c:v>-1.23</c:v>
                </c:pt>
                <c:pt idx="7">
                  <c:v>-2.2000000000000002</c:v>
                </c:pt>
                <c:pt idx="8">
                  <c:v>-2.34</c:v>
                </c:pt>
                <c:pt idx="9">
                  <c:v>-3.54</c:v>
                </c:pt>
                <c:pt idx="10">
                  <c:v>0.28999999999999998</c:v>
                </c:pt>
                <c:pt idx="11">
                  <c:v>1.48</c:v>
                </c:pt>
                <c:pt idx="12">
                  <c:v>1.1599999999999999</c:v>
                </c:pt>
                <c:pt idx="13">
                  <c:v>1.32</c:v>
                </c:pt>
                <c:pt idx="14">
                  <c:v>-4.0599999999999996</c:v>
                </c:pt>
                <c:pt idx="15">
                  <c:v>0.6</c:v>
                </c:pt>
                <c:pt idx="16">
                  <c:v>-2.88</c:v>
                </c:pt>
                <c:pt idx="17">
                  <c:v>-1.26</c:v>
                </c:pt>
                <c:pt idx="18">
                  <c:v>0.22</c:v>
                </c:pt>
                <c:pt idx="19">
                  <c:v>-1.84</c:v>
                </c:pt>
                <c:pt idx="20">
                  <c:v>-0.76</c:v>
                </c:pt>
                <c:pt idx="21">
                  <c:v>-3.13</c:v>
                </c:pt>
                <c:pt idx="22">
                  <c:v>-3.12</c:v>
                </c:pt>
                <c:pt idx="23">
                  <c:v>0.61</c:v>
                </c:pt>
                <c:pt idx="24">
                  <c:v>-1.66</c:v>
                </c:pt>
                <c:pt idx="25">
                  <c:v>2.57</c:v>
                </c:pt>
                <c:pt idx="26">
                  <c:v>-0.95</c:v>
                </c:pt>
                <c:pt idx="27">
                  <c:v>0.34</c:v>
                </c:pt>
                <c:pt idx="28">
                  <c:v>0.25</c:v>
                </c:pt>
                <c:pt idx="29">
                  <c:v>-0.56999999999999995</c:v>
                </c:pt>
                <c:pt idx="30">
                  <c:v>1.26</c:v>
                </c:pt>
                <c:pt idx="31">
                  <c:v>1.36</c:v>
                </c:pt>
                <c:pt idx="32">
                  <c:v>-0.72</c:v>
                </c:pt>
                <c:pt idx="33">
                  <c:v>-3.51</c:v>
                </c:pt>
                <c:pt idx="34">
                  <c:v>0.3</c:v>
                </c:pt>
                <c:pt idx="35">
                  <c:v>1.8</c:v>
                </c:pt>
                <c:pt idx="36">
                  <c:v>2.21</c:v>
                </c:pt>
                <c:pt idx="37">
                  <c:v>-1.1299999999999999</c:v>
                </c:pt>
                <c:pt idx="38">
                  <c:v>3.05</c:v>
                </c:pt>
                <c:pt idx="39">
                  <c:v>1.17</c:v>
                </c:pt>
                <c:pt idx="40">
                  <c:v>-4.45</c:v>
                </c:pt>
                <c:pt idx="41">
                  <c:v>-1.88</c:v>
                </c:pt>
                <c:pt idx="42">
                  <c:v>1.38</c:v>
                </c:pt>
                <c:pt idx="43">
                  <c:v>0.47</c:v>
                </c:pt>
                <c:pt idx="44">
                  <c:v>-0.43</c:v>
                </c:pt>
                <c:pt idx="45">
                  <c:v>1.7</c:v>
                </c:pt>
                <c:pt idx="46">
                  <c:v>0</c:v>
                </c:pt>
                <c:pt idx="47">
                  <c:v>0.66</c:v>
                </c:pt>
                <c:pt idx="48">
                  <c:v>0.81</c:v>
                </c:pt>
                <c:pt idx="49">
                  <c:v>-0.08</c:v>
                </c:pt>
                <c:pt idx="50">
                  <c:v>-0.45</c:v>
                </c:pt>
                <c:pt idx="51">
                  <c:v>0.89</c:v>
                </c:pt>
                <c:pt idx="52">
                  <c:v>-1.42</c:v>
                </c:pt>
                <c:pt idx="53">
                  <c:v>-2.09</c:v>
                </c:pt>
                <c:pt idx="54">
                  <c:v>0.85</c:v>
                </c:pt>
                <c:pt idx="55">
                  <c:v>0.35</c:v>
                </c:pt>
                <c:pt idx="56">
                  <c:v>0.67</c:v>
                </c:pt>
                <c:pt idx="57">
                  <c:v>3.02</c:v>
                </c:pt>
                <c:pt idx="58">
                  <c:v>3.1</c:v>
                </c:pt>
                <c:pt idx="59">
                  <c:v>-0.79</c:v>
                </c:pt>
                <c:pt idx="60">
                  <c:v>-0.56999999999999995</c:v>
                </c:pt>
                <c:pt idx="61">
                  <c:v>1.56</c:v>
                </c:pt>
                <c:pt idx="62">
                  <c:v>1.3</c:v>
                </c:pt>
                <c:pt idx="63">
                  <c:v>-0.83</c:v>
                </c:pt>
                <c:pt idx="64">
                  <c:v>-0.26</c:v>
                </c:pt>
                <c:pt idx="65">
                  <c:v>0.28000000000000003</c:v>
                </c:pt>
                <c:pt idx="66">
                  <c:v>-1.24</c:v>
                </c:pt>
                <c:pt idx="67">
                  <c:v>-1.58</c:v>
                </c:pt>
                <c:pt idx="68">
                  <c:v>-1.83</c:v>
                </c:pt>
                <c:pt idx="69">
                  <c:v>-0.11</c:v>
                </c:pt>
                <c:pt idx="70">
                  <c:v>-1.07</c:v>
                </c:pt>
                <c:pt idx="71">
                  <c:v>0.66</c:v>
                </c:pt>
                <c:pt idx="72">
                  <c:v>-0.92</c:v>
                </c:pt>
                <c:pt idx="73">
                  <c:v>-1.49</c:v>
                </c:pt>
                <c:pt idx="74">
                  <c:v>-0.25</c:v>
                </c:pt>
                <c:pt idx="75">
                  <c:v>-7.0000000000000007E-2</c:v>
                </c:pt>
                <c:pt idx="76">
                  <c:v>0.26</c:v>
                </c:pt>
                <c:pt idx="77">
                  <c:v>-1.22</c:v>
                </c:pt>
                <c:pt idx="78">
                  <c:v>0.92</c:v>
                </c:pt>
                <c:pt idx="79">
                  <c:v>0.69</c:v>
                </c:pt>
                <c:pt idx="80">
                  <c:v>2.36</c:v>
                </c:pt>
                <c:pt idx="81">
                  <c:v>-2.2200000000000002</c:v>
                </c:pt>
                <c:pt idx="82">
                  <c:v>-3.19</c:v>
                </c:pt>
                <c:pt idx="83">
                  <c:v>-5.62</c:v>
                </c:pt>
                <c:pt idx="84">
                  <c:v>1.1000000000000001</c:v>
                </c:pt>
                <c:pt idx="85">
                  <c:v>2.5</c:v>
                </c:pt>
                <c:pt idx="86">
                  <c:v>-1.41</c:v>
                </c:pt>
                <c:pt idx="87">
                  <c:v>3.04</c:v>
                </c:pt>
                <c:pt idx="88">
                  <c:v>-1.67</c:v>
                </c:pt>
                <c:pt idx="89">
                  <c:v>-1.66</c:v>
                </c:pt>
                <c:pt idx="90">
                  <c:v>0.88</c:v>
                </c:pt>
                <c:pt idx="91">
                  <c:v>2.19</c:v>
                </c:pt>
                <c:pt idx="92">
                  <c:v>-0.22</c:v>
                </c:pt>
                <c:pt idx="93">
                  <c:v>0.01</c:v>
                </c:pt>
                <c:pt idx="94">
                  <c:v>1.41</c:v>
                </c:pt>
                <c:pt idx="95">
                  <c:v>1.1399999999999999</c:v>
                </c:pt>
                <c:pt idx="96">
                  <c:v>4.12</c:v>
                </c:pt>
                <c:pt idx="97">
                  <c:v>-1.1100000000000001</c:v>
                </c:pt>
                <c:pt idx="98">
                  <c:v>-0.43</c:v>
                </c:pt>
                <c:pt idx="99">
                  <c:v>3.33</c:v>
                </c:pt>
                <c:pt idx="100">
                  <c:v>0.71</c:v>
                </c:pt>
                <c:pt idx="101">
                  <c:v>1.07</c:v>
                </c:pt>
                <c:pt idx="102">
                  <c:v>3.67</c:v>
                </c:pt>
                <c:pt idx="103">
                  <c:v>4.04</c:v>
                </c:pt>
                <c:pt idx="104">
                  <c:v>4.25</c:v>
                </c:pt>
                <c:pt idx="105">
                  <c:v>-0.97</c:v>
                </c:pt>
                <c:pt idx="106">
                  <c:v>3.43</c:v>
                </c:pt>
                <c:pt idx="107">
                  <c:v>1.33</c:v>
                </c:pt>
                <c:pt idx="108">
                  <c:v>0.84</c:v>
                </c:pt>
                <c:pt idx="109">
                  <c:v>3.23</c:v>
                </c:pt>
                <c:pt idx="110">
                  <c:v>3.26</c:v>
                </c:pt>
                <c:pt idx="111">
                  <c:v>1.21</c:v>
                </c:pt>
                <c:pt idx="112">
                  <c:v>0.5</c:v>
                </c:pt>
                <c:pt idx="113">
                  <c:v>1</c:v>
                </c:pt>
                <c:pt idx="114">
                  <c:v>-1.53</c:v>
                </c:pt>
                <c:pt idx="115">
                  <c:v>-0.49</c:v>
                </c:pt>
                <c:pt idx="116">
                  <c:v>4.1100000000000003</c:v>
                </c:pt>
                <c:pt idx="117">
                  <c:v>2.08</c:v>
                </c:pt>
                <c:pt idx="118">
                  <c:v>-0.98</c:v>
                </c:pt>
                <c:pt idx="119">
                  <c:v>2.06</c:v>
                </c:pt>
                <c:pt idx="120">
                  <c:v>4.55</c:v>
                </c:pt>
                <c:pt idx="121">
                  <c:v>3.67</c:v>
                </c:pt>
                <c:pt idx="122">
                  <c:v>1.76</c:v>
                </c:pt>
                <c:pt idx="123">
                  <c:v>1.07</c:v>
                </c:pt>
                <c:pt idx="124">
                  <c:v>3.82</c:v>
                </c:pt>
                <c:pt idx="125">
                  <c:v>1.41</c:v>
                </c:pt>
                <c:pt idx="126">
                  <c:v>2.4900000000000002</c:v>
                </c:pt>
                <c:pt idx="127">
                  <c:v>2.67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B4-4DA2-848E-6FFB9FDBC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10272"/>
        <c:axId val="477310600"/>
      </c:scatterChart>
      <c:valAx>
        <c:axId val="477310272"/>
        <c:scaling>
          <c:orientation val="minMax"/>
          <c:max val="2030"/>
          <c:min val="18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600"/>
        <c:crossesAt val="-6"/>
        <c:crossBetween val="midCat"/>
        <c:majorUnit val="20"/>
      </c:valAx>
      <c:valAx>
        <c:axId val="477310600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Temperature anomaly (</a:t>
                </a:r>
                <a:r>
                  <a:rPr lang="en-US" sz="1100" b="1" i="0" u="none" strike="noStrike" baseline="30000">
                    <a:effectLst/>
                  </a:rPr>
                  <a:t>o</a:t>
                </a:r>
                <a:r>
                  <a:rPr lang="en-US" sz="1100" b="1" i="0" u="none" strike="noStrike" baseline="0">
                    <a:effectLst/>
                  </a:rPr>
                  <a:t>F</a:t>
                </a:r>
                <a:r>
                  <a:rPr lang="en-US" sz="1100" b="1"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Summer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'Data for Figure 1'!$E$1</c:f>
              <c:strCache>
                <c:ptCount val="1"/>
                <c:pt idx="0">
                  <c:v>SUMMER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xVal>
            <c:numRef>
              <c:f>'Data for Figure 1'!$E$3:$E$130</c:f>
              <c:numCache>
                <c:formatCode>General</c:formatCode>
                <c:ptCount val="128"/>
                <c:pt idx="0">
                  <c:v>1896</c:v>
                </c:pt>
                <c:pt idx="1">
                  <c:v>1897</c:v>
                </c:pt>
                <c:pt idx="2">
                  <c:v>1898</c:v>
                </c:pt>
                <c:pt idx="3">
                  <c:v>1899</c:v>
                </c:pt>
                <c:pt idx="4">
                  <c:v>1900</c:v>
                </c:pt>
                <c:pt idx="5">
                  <c:v>1901</c:v>
                </c:pt>
                <c:pt idx="6">
                  <c:v>1902</c:v>
                </c:pt>
                <c:pt idx="7">
                  <c:v>1903</c:v>
                </c:pt>
                <c:pt idx="8">
                  <c:v>1904</c:v>
                </c:pt>
                <c:pt idx="9">
                  <c:v>1905</c:v>
                </c:pt>
                <c:pt idx="10">
                  <c:v>1906</c:v>
                </c:pt>
                <c:pt idx="11">
                  <c:v>1907</c:v>
                </c:pt>
                <c:pt idx="12">
                  <c:v>1908</c:v>
                </c:pt>
                <c:pt idx="13">
                  <c:v>1909</c:v>
                </c:pt>
                <c:pt idx="14">
                  <c:v>1910</c:v>
                </c:pt>
                <c:pt idx="15">
                  <c:v>1911</c:v>
                </c:pt>
                <c:pt idx="16">
                  <c:v>1912</c:v>
                </c:pt>
                <c:pt idx="17">
                  <c:v>1913</c:v>
                </c:pt>
                <c:pt idx="18">
                  <c:v>1914</c:v>
                </c:pt>
                <c:pt idx="19">
                  <c:v>1915</c:v>
                </c:pt>
                <c:pt idx="20">
                  <c:v>1916</c:v>
                </c:pt>
                <c:pt idx="21">
                  <c:v>1917</c:v>
                </c:pt>
                <c:pt idx="22">
                  <c:v>1918</c:v>
                </c:pt>
                <c:pt idx="23">
                  <c:v>1919</c:v>
                </c:pt>
                <c:pt idx="24">
                  <c:v>1920</c:v>
                </c:pt>
                <c:pt idx="25">
                  <c:v>1921</c:v>
                </c:pt>
                <c:pt idx="26">
                  <c:v>1922</c:v>
                </c:pt>
                <c:pt idx="27">
                  <c:v>1923</c:v>
                </c:pt>
                <c:pt idx="28">
                  <c:v>1924</c:v>
                </c:pt>
                <c:pt idx="29">
                  <c:v>1925</c:v>
                </c:pt>
                <c:pt idx="30">
                  <c:v>1926</c:v>
                </c:pt>
                <c:pt idx="31">
                  <c:v>1927</c:v>
                </c:pt>
                <c:pt idx="32">
                  <c:v>1928</c:v>
                </c:pt>
                <c:pt idx="33">
                  <c:v>1929</c:v>
                </c:pt>
                <c:pt idx="34">
                  <c:v>1930</c:v>
                </c:pt>
                <c:pt idx="35">
                  <c:v>1931</c:v>
                </c:pt>
                <c:pt idx="36">
                  <c:v>1932</c:v>
                </c:pt>
                <c:pt idx="37">
                  <c:v>1933</c:v>
                </c:pt>
                <c:pt idx="38">
                  <c:v>1934</c:v>
                </c:pt>
                <c:pt idx="39">
                  <c:v>1935</c:v>
                </c:pt>
                <c:pt idx="40">
                  <c:v>1936</c:v>
                </c:pt>
                <c:pt idx="41">
                  <c:v>1937</c:v>
                </c:pt>
                <c:pt idx="42">
                  <c:v>1938</c:v>
                </c:pt>
                <c:pt idx="43">
                  <c:v>1939</c:v>
                </c:pt>
                <c:pt idx="44">
                  <c:v>1940</c:v>
                </c:pt>
                <c:pt idx="45">
                  <c:v>1941</c:v>
                </c:pt>
                <c:pt idx="46">
                  <c:v>1942</c:v>
                </c:pt>
                <c:pt idx="47">
                  <c:v>1943</c:v>
                </c:pt>
                <c:pt idx="48">
                  <c:v>1944</c:v>
                </c:pt>
                <c:pt idx="49">
                  <c:v>1945</c:v>
                </c:pt>
                <c:pt idx="50">
                  <c:v>1946</c:v>
                </c:pt>
                <c:pt idx="51">
                  <c:v>1947</c:v>
                </c:pt>
                <c:pt idx="52">
                  <c:v>1948</c:v>
                </c:pt>
                <c:pt idx="53">
                  <c:v>1949</c:v>
                </c:pt>
                <c:pt idx="54">
                  <c:v>1950</c:v>
                </c:pt>
                <c:pt idx="55">
                  <c:v>1951</c:v>
                </c:pt>
                <c:pt idx="56">
                  <c:v>1952</c:v>
                </c:pt>
                <c:pt idx="57">
                  <c:v>1953</c:v>
                </c:pt>
                <c:pt idx="58">
                  <c:v>1954</c:v>
                </c:pt>
                <c:pt idx="59">
                  <c:v>1955</c:v>
                </c:pt>
                <c:pt idx="60">
                  <c:v>1956</c:v>
                </c:pt>
                <c:pt idx="61">
                  <c:v>1957</c:v>
                </c:pt>
                <c:pt idx="62">
                  <c:v>1958</c:v>
                </c:pt>
                <c:pt idx="63">
                  <c:v>1959</c:v>
                </c:pt>
                <c:pt idx="64">
                  <c:v>1960</c:v>
                </c:pt>
                <c:pt idx="65">
                  <c:v>1961</c:v>
                </c:pt>
                <c:pt idx="66">
                  <c:v>1962</c:v>
                </c:pt>
                <c:pt idx="67">
                  <c:v>1963</c:v>
                </c:pt>
                <c:pt idx="68">
                  <c:v>1964</c:v>
                </c:pt>
                <c:pt idx="69">
                  <c:v>1965</c:v>
                </c:pt>
                <c:pt idx="70">
                  <c:v>1966</c:v>
                </c:pt>
                <c:pt idx="71">
                  <c:v>1967</c:v>
                </c:pt>
                <c:pt idx="72">
                  <c:v>1968</c:v>
                </c:pt>
                <c:pt idx="73">
                  <c:v>1969</c:v>
                </c:pt>
                <c:pt idx="74">
                  <c:v>1970</c:v>
                </c:pt>
                <c:pt idx="75">
                  <c:v>1971</c:v>
                </c:pt>
                <c:pt idx="76">
                  <c:v>1972</c:v>
                </c:pt>
                <c:pt idx="77">
                  <c:v>1973</c:v>
                </c:pt>
                <c:pt idx="78">
                  <c:v>1974</c:v>
                </c:pt>
                <c:pt idx="79">
                  <c:v>1975</c:v>
                </c:pt>
                <c:pt idx="80">
                  <c:v>1976</c:v>
                </c:pt>
                <c:pt idx="81">
                  <c:v>1977</c:v>
                </c:pt>
                <c:pt idx="82">
                  <c:v>1978</c:v>
                </c:pt>
                <c:pt idx="83">
                  <c:v>1979</c:v>
                </c:pt>
                <c:pt idx="84">
                  <c:v>1980</c:v>
                </c:pt>
                <c:pt idx="85">
                  <c:v>1981</c:v>
                </c:pt>
                <c:pt idx="86">
                  <c:v>1982</c:v>
                </c:pt>
                <c:pt idx="87">
                  <c:v>1983</c:v>
                </c:pt>
                <c:pt idx="88">
                  <c:v>1984</c:v>
                </c:pt>
                <c:pt idx="89">
                  <c:v>1985</c:v>
                </c:pt>
                <c:pt idx="90">
                  <c:v>1986</c:v>
                </c:pt>
                <c:pt idx="91">
                  <c:v>1987</c:v>
                </c:pt>
                <c:pt idx="92">
                  <c:v>1988</c:v>
                </c:pt>
                <c:pt idx="93">
                  <c:v>1989</c:v>
                </c:pt>
                <c:pt idx="94">
                  <c:v>1990</c:v>
                </c:pt>
                <c:pt idx="95">
                  <c:v>1991</c:v>
                </c:pt>
                <c:pt idx="96">
                  <c:v>1992</c:v>
                </c:pt>
                <c:pt idx="97">
                  <c:v>1993</c:v>
                </c:pt>
                <c:pt idx="98">
                  <c:v>1994</c:v>
                </c:pt>
                <c:pt idx="99">
                  <c:v>1995</c:v>
                </c:pt>
                <c:pt idx="100">
                  <c:v>1996</c:v>
                </c:pt>
                <c:pt idx="101">
                  <c:v>1997</c:v>
                </c:pt>
                <c:pt idx="102">
                  <c:v>1998</c:v>
                </c:pt>
                <c:pt idx="103">
                  <c:v>1999</c:v>
                </c:pt>
                <c:pt idx="104">
                  <c:v>2000</c:v>
                </c:pt>
                <c:pt idx="105">
                  <c:v>2001</c:v>
                </c:pt>
                <c:pt idx="106">
                  <c:v>2002</c:v>
                </c:pt>
                <c:pt idx="107">
                  <c:v>2003</c:v>
                </c:pt>
                <c:pt idx="108">
                  <c:v>2004</c:v>
                </c:pt>
                <c:pt idx="109">
                  <c:v>2005</c:v>
                </c:pt>
                <c:pt idx="110">
                  <c:v>2006</c:v>
                </c:pt>
                <c:pt idx="111">
                  <c:v>2007</c:v>
                </c:pt>
                <c:pt idx="112">
                  <c:v>2008</c:v>
                </c:pt>
                <c:pt idx="113">
                  <c:v>2009</c:v>
                </c:pt>
                <c:pt idx="114">
                  <c:v>2010</c:v>
                </c:pt>
                <c:pt idx="115">
                  <c:v>2011</c:v>
                </c:pt>
                <c:pt idx="116">
                  <c:v>2012</c:v>
                </c:pt>
                <c:pt idx="117">
                  <c:v>2013</c:v>
                </c:pt>
                <c:pt idx="118">
                  <c:v>2014</c:v>
                </c:pt>
                <c:pt idx="119">
                  <c:v>2015</c:v>
                </c:pt>
                <c:pt idx="120">
                  <c:v>2016</c:v>
                </c:pt>
                <c:pt idx="121">
                  <c:v>2017</c:v>
                </c:pt>
                <c:pt idx="122">
                  <c:v>2018</c:v>
                </c:pt>
                <c:pt idx="123">
                  <c:v>2019</c:v>
                </c:pt>
                <c:pt idx="124">
                  <c:v>2020</c:v>
                </c:pt>
                <c:pt idx="125">
                  <c:v>2021</c:v>
                </c:pt>
                <c:pt idx="126">
                  <c:v>2022</c:v>
                </c:pt>
                <c:pt idx="127">
                  <c:v>2023</c:v>
                </c:pt>
              </c:numCache>
            </c:numRef>
          </c:xVal>
          <c:yVal>
            <c:numRef>
              <c:f>'Data for Figure 1'!$F$3:$F$130</c:f>
              <c:numCache>
                <c:formatCode>General</c:formatCode>
                <c:ptCount val="128"/>
                <c:pt idx="0">
                  <c:v>0.55000000000000004</c:v>
                </c:pt>
                <c:pt idx="1">
                  <c:v>-0.46</c:v>
                </c:pt>
                <c:pt idx="2">
                  <c:v>0.38</c:v>
                </c:pt>
                <c:pt idx="3">
                  <c:v>-0.24</c:v>
                </c:pt>
                <c:pt idx="4">
                  <c:v>0.7</c:v>
                </c:pt>
                <c:pt idx="5">
                  <c:v>1.22</c:v>
                </c:pt>
                <c:pt idx="6">
                  <c:v>-0.91</c:v>
                </c:pt>
                <c:pt idx="7">
                  <c:v>-1.81</c:v>
                </c:pt>
                <c:pt idx="8">
                  <c:v>-1.62</c:v>
                </c:pt>
                <c:pt idx="9">
                  <c:v>-0.62</c:v>
                </c:pt>
                <c:pt idx="10">
                  <c:v>-0.89</c:v>
                </c:pt>
                <c:pt idx="11">
                  <c:v>-1.73</c:v>
                </c:pt>
                <c:pt idx="12">
                  <c:v>-1.1399999999999999</c:v>
                </c:pt>
                <c:pt idx="13">
                  <c:v>0.1</c:v>
                </c:pt>
                <c:pt idx="14">
                  <c:v>-0.23</c:v>
                </c:pt>
                <c:pt idx="15">
                  <c:v>0.04</c:v>
                </c:pt>
                <c:pt idx="16">
                  <c:v>-1.71</c:v>
                </c:pt>
                <c:pt idx="17">
                  <c:v>0.13</c:v>
                </c:pt>
                <c:pt idx="18">
                  <c:v>0.31</c:v>
                </c:pt>
                <c:pt idx="19">
                  <c:v>-2.3199999999999998</c:v>
                </c:pt>
                <c:pt idx="20">
                  <c:v>-0.6</c:v>
                </c:pt>
                <c:pt idx="21">
                  <c:v>-0.53</c:v>
                </c:pt>
                <c:pt idx="22">
                  <c:v>0.63</c:v>
                </c:pt>
                <c:pt idx="23">
                  <c:v>0.56999999999999995</c:v>
                </c:pt>
                <c:pt idx="24">
                  <c:v>-1.17</c:v>
                </c:pt>
                <c:pt idx="25">
                  <c:v>0.95</c:v>
                </c:pt>
                <c:pt idx="26">
                  <c:v>0.57999999999999996</c:v>
                </c:pt>
                <c:pt idx="27">
                  <c:v>-0.43</c:v>
                </c:pt>
                <c:pt idx="28">
                  <c:v>-0.55000000000000004</c:v>
                </c:pt>
                <c:pt idx="29">
                  <c:v>0.39</c:v>
                </c:pt>
                <c:pt idx="30">
                  <c:v>-0.1</c:v>
                </c:pt>
                <c:pt idx="31">
                  <c:v>-1.65</c:v>
                </c:pt>
                <c:pt idx="32">
                  <c:v>-1.02</c:v>
                </c:pt>
                <c:pt idx="33">
                  <c:v>-0.16</c:v>
                </c:pt>
                <c:pt idx="34">
                  <c:v>0.72</c:v>
                </c:pt>
                <c:pt idx="35">
                  <c:v>1.42</c:v>
                </c:pt>
                <c:pt idx="36">
                  <c:v>0.56999999999999995</c:v>
                </c:pt>
                <c:pt idx="37">
                  <c:v>1.47</c:v>
                </c:pt>
                <c:pt idx="38">
                  <c:v>2.13</c:v>
                </c:pt>
                <c:pt idx="39">
                  <c:v>0.52</c:v>
                </c:pt>
                <c:pt idx="40">
                  <c:v>2.6</c:v>
                </c:pt>
                <c:pt idx="41">
                  <c:v>1.28</c:v>
                </c:pt>
                <c:pt idx="42">
                  <c:v>0.69</c:v>
                </c:pt>
                <c:pt idx="43">
                  <c:v>0.73</c:v>
                </c:pt>
                <c:pt idx="44">
                  <c:v>0.56000000000000005</c:v>
                </c:pt>
                <c:pt idx="45">
                  <c:v>-0.12</c:v>
                </c:pt>
                <c:pt idx="46">
                  <c:v>-0.18</c:v>
                </c:pt>
                <c:pt idx="47">
                  <c:v>0.76</c:v>
                </c:pt>
                <c:pt idx="48">
                  <c:v>-0.32</c:v>
                </c:pt>
                <c:pt idx="49">
                  <c:v>-1.08</c:v>
                </c:pt>
                <c:pt idx="50">
                  <c:v>-0.28999999999999998</c:v>
                </c:pt>
                <c:pt idx="51">
                  <c:v>-0.2</c:v>
                </c:pt>
                <c:pt idx="52">
                  <c:v>-0.04</c:v>
                </c:pt>
                <c:pt idx="53">
                  <c:v>0.45</c:v>
                </c:pt>
                <c:pt idx="54">
                  <c:v>-1.68</c:v>
                </c:pt>
                <c:pt idx="55">
                  <c:v>-0.66</c:v>
                </c:pt>
                <c:pt idx="56">
                  <c:v>1.1599999999999999</c:v>
                </c:pt>
                <c:pt idx="57">
                  <c:v>0.75</c:v>
                </c:pt>
                <c:pt idx="58">
                  <c:v>0.77</c:v>
                </c:pt>
                <c:pt idx="59">
                  <c:v>0.22</c:v>
                </c:pt>
                <c:pt idx="60">
                  <c:v>0.3</c:v>
                </c:pt>
                <c:pt idx="61">
                  <c:v>0.14000000000000001</c:v>
                </c:pt>
                <c:pt idx="62">
                  <c:v>-0.12</c:v>
                </c:pt>
                <c:pt idx="63">
                  <c:v>0.84</c:v>
                </c:pt>
                <c:pt idx="64">
                  <c:v>0.33</c:v>
                </c:pt>
                <c:pt idx="65">
                  <c:v>0.41</c:v>
                </c:pt>
                <c:pt idx="66">
                  <c:v>-0.7</c:v>
                </c:pt>
                <c:pt idx="67">
                  <c:v>0.02</c:v>
                </c:pt>
                <c:pt idx="68">
                  <c:v>-0.27</c:v>
                </c:pt>
                <c:pt idx="69">
                  <c:v>-1.23</c:v>
                </c:pt>
                <c:pt idx="70">
                  <c:v>-0.11</c:v>
                </c:pt>
                <c:pt idx="71">
                  <c:v>-0.97</c:v>
                </c:pt>
                <c:pt idx="72">
                  <c:v>-0.75</c:v>
                </c:pt>
                <c:pt idx="73">
                  <c:v>-0.02</c:v>
                </c:pt>
                <c:pt idx="74">
                  <c:v>0.63</c:v>
                </c:pt>
                <c:pt idx="75">
                  <c:v>-0.13</c:v>
                </c:pt>
                <c:pt idx="76">
                  <c:v>-0.71</c:v>
                </c:pt>
                <c:pt idx="77">
                  <c:v>0.21</c:v>
                </c:pt>
                <c:pt idx="78">
                  <c:v>-0.44</c:v>
                </c:pt>
                <c:pt idx="79">
                  <c:v>-0.53</c:v>
                </c:pt>
                <c:pt idx="80">
                  <c:v>-0.95</c:v>
                </c:pt>
                <c:pt idx="81">
                  <c:v>0.78</c:v>
                </c:pt>
                <c:pt idx="82">
                  <c:v>0.11</c:v>
                </c:pt>
                <c:pt idx="83">
                  <c:v>-0.76</c:v>
                </c:pt>
                <c:pt idx="84">
                  <c:v>1.03</c:v>
                </c:pt>
                <c:pt idx="85">
                  <c:v>0.56000000000000005</c:v>
                </c:pt>
                <c:pt idx="86">
                  <c:v>-0.86</c:v>
                </c:pt>
                <c:pt idx="87">
                  <c:v>0.65</c:v>
                </c:pt>
                <c:pt idx="88">
                  <c:v>0.24</c:v>
                </c:pt>
                <c:pt idx="89">
                  <c:v>-0.34</c:v>
                </c:pt>
                <c:pt idx="90">
                  <c:v>0.48</c:v>
                </c:pt>
                <c:pt idx="91">
                  <c:v>0.4</c:v>
                </c:pt>
                <c:pt idx="92">
                  <c:v>1.71</c:v>
                </c:pt>
                <c:pt idx="93">
                  <c:v>-0.18</c:v>
                </c:pt>
                <c:pt idx="94">
                  <c:v>0.52</c:v>
                </c:pt>
                <c:pt idx="95">
                  <c:v>0.59</c:v>
                </c:pt>
                <c:pt idx="96">
                  <c:v>-1.9</c:v>
                </c:pt>
                <c:pt idx="97">
                  <c:v>-0.98</c:v>
                </c:pt>
                <c:pt idx="98">
                  <c:v>0.86</c:v>
                </c:pt>
                <c:pt idx="99">
                  <c:v>0.4</c:v>
                </c:pt>
                <c:pt idx="100">
                  <c:v>0.57999999999999996</c:v>
                </c:pt>
                <c:pt idx="101">
                  <c:v>-0.32</c:v>
                </c:pt>
                <c:pt idx="102">
                  <c:v>1.1499999999999999</c:v>
                </c:pt>
                <c:pt idx="103">
                  <c:v>0.44</c:v>
                </c:pt>
                <c:pt idx="104">
                  <c:v>0.92</c:v>
                </c:pt>
                <c:pt idx="105">
                  <c:v>1.27</c:v>
                </c:pt>
                <c:pt idx="106">
                  <c:v>1.79</c:v>
                </c:pt>
                <c:pt idx="107">
                  <c:v>1.33</c:v>
                </c:pt>
                <c:pt idx="108">
                  <c:v>-1.02</c:v>
                </c:pt>
                <c:pt idx="109">
                  <c:v>1.17</c:v>
                </c:pt>
                <c:pt idx="110">
                  <c:v>2.12</c:v>
                </c:pt>
                <c:pt idx="111">
                  <c:v>1.67</c:v>
                </c:pt>
                <c:pt idx="112">
                  <c:v>0.59</c:v>
                </c:pt>
                <c:pt idx="113">
                  <c:v>-0.38</c:v>
                </c:pt>
                <c:pt idx="114">
                  <c:v>1.68</c:v>
                </c:pt>
                <c:pt idx="115">
                  <c:v>2.25</c:v>
                </c:pt>
                <c:pt idx="116">
                  <c:v>2.2999999999999998</c:v>
                </c:pt>
                <c:pt idx="117">
                  <c:v>1.1299999999999999</c:v>
                </c:pt>
                <c:pt idx="118">
                  <c:v>0.31</c:v>
                </c:pt>
                <c:pt idx="119">
                  <c:v>1.35</c:v>
                </c:pt>
                <c:pt idx="120">
                  <c:v>2.1</c:v>
                </c:pt>
                <c:pt idx="121">
                  <c:v>1.29</c:v>
                </c:pt>
                <c:pt idx="122">
                  <c:v>2.1</c:v>
                </c:pt>
                <c:pt idx="123">
                  <c:v>0.96</c:v>
                </c:pt>
                <c:pt idx="124">
                  <c:v>2.15</c:v>
                </c:pt>
                <c:pt idx="125">
                  <c:v>2.6</c:v>
                </c:pt>
                <c:pt idx="126">
                  <c:v>2.5499999999999998</c:v>
                </c:pt>
                <c:pt idx="127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A4-40B2-B212-9D77CD22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10272"/>
        <c:axId val="477310600"/>
      </c:scatterChart>
      <c:valAx>
        <c:axId val="477310272"/>
        <c:scaling>
          <c:orientation val="minMax"/>
          <c:max val="2030"/>
          <c:min val="18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600"/>
        <c:crossesAt val="-6"/>
        <c:crossBetween val="midCat"/>
        <c:majorUnit val="20"/>
      </c:valAx>
      <c:valAx>
        <c:axId val="477310600"/>
        <c:scaling>
          <c:orientation val="minMax"/>
          <c:max val="6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 i="0" u="none" strike="noStrike" baseline="0">
                    <a:effectLst/>
                  </a:rPr>
                  <a:t>Temperature anomaly (</a:t>
                </a:r>
                <a:r>
                  <a:rPr lang="en-US" sz="1100" b="1" i="0" u="none" strike="noStrike" baseline="30000">
                    <a:effectLst/>
                  </a:rPr>
                  <a:t>o</a:t>
                </a:r>
                <a:r>
                  <a:rPr lang="en-US" sz="1100" b="1" i="0" u="none" strike="noStrike" baseline="0">
                    <a:effectLst/>
                  </a:rPr>
                  <a:t>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Spring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'Data for Figure 1'!$C$1</c:f>
              <c:strCache>
                <c:ptCount val="1"/>
                <c:pt idx="0">
                  <c:v>SPRING</c:v>
                </c:pt>
              </c:strCache>
            </c:strRef>
          </c:tx>
          <c:spPr>
            <a:ln w="28575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xVal>
            <c:numRef>
              <c:f>'Data for Figure 1'!$C$3:$C$130</c:f>
              <c:numCache>
                <c:formatCode>General</c:formatCode>
                <c:ptCount val="128"/>
                <c:pt idx="0">
                  <c:v>1896</c:v>
                </c:pt>
                <c:pt idx="1">
                  <c:v>1897</c:v>
                </c:pt>
                <c:pt idx="2">
                  <c:v>1898</c:v>
                </c:pt>
                <c:pt idx="3">
                  <c:v>1899</c:v>
                </c:pt>
                <c:pt idx="4">
                  <c:v>1900</c:v>
                </c:pt>
                <c:pt idx="5">
                  <c:v>1901</c:v>
                </c:pt>
                <c:pt idx="6">
                  <c:v>1902</c:v>
                </c:pt>
                <c:pt idx="7">
                  <c:v>1903</c:v>
                </c:pt>
                <c:pt idx="8">
                  <c:v>1904</c:v>
                </c:pt>
                <c:pt idx="9">
                  <c:v>1905</c:v>
                </c:pt>
                <c:pt idx="10">
                  <c:v>1906</c:v>
                </c:pt>
                <c:pt idx="11">
                  <c:v>1907</c:v>
                </c:pt>
                <c:pt idx="12">
                  <c:v>1908</c:v>
                </c:pt>
                <c:pt idx="13">
                  <c:v>1909</c:v>
                </c:pt>
                <c:pt idx="14">
                  <c:v>1910</c:v>
                </c:pt>
                <c:pt idx="15">
                  <c:v>1911</c:v>
                </c:pt>
                <c:pt idx="16">
                  <c:v>1912</c:v>
                </c:pt>
                <c:pt idx="17">
                  <c:v>1913</c:v>
                </c:pt>
                <c:pt idx="18">
                  <c:v>1914</c:v>
                </c:pt>
                <c:pt idx="19">
                  <c:v>1915</c:v>
                </c:pt>
                <c:pt idx="20">
                  <c:v>1916</c:v>
                </c:pt>
                <c:pt idx="21">
                  <c:v>1917</c:v>
                </c:pt>
                <c:pt idx="22">
                  <c:v>1918</c:v>
                </c:pt>
                <c:pt idx="23">
                  <c:v>1919</c:v>
                </c:pt>
                <c:pt idx="24">
                  <c:v>1920</c:v>
                </c:pt>
                <c:pt idx="25">
                  <c:v>1921</c:v>
                </c:pt>
                <c:pt idx="26">
                  <c:v>1922</c:v>
                </c:pt>
                <c:pt idx="27">
                  <c:v>1923</c:v>
                </c:pt>
                <c:pt idx="28">
                  <c:v>1924</c:v>
                </c:pt>
                <c:pt idx="29">
                  <c:v>1925</c:v>
                </c:pt>
                <c:pt idx="30">
                  <c:v>1926</c:v>
                </c:pt>
                <c:pt idx="31">
                  <c:v>1927</c:v>
                </c:pt>
                <c:pt idx="32">
                  <c:v>1928</c:v>
                </c:pt>
                <c:pt idx="33">
                  <c:v>1929</c:v>
                </c:pt>
                <c:pt idx="34">
                  <c:v>1930</c:v>
                </c:pt>
                <c:pt idx="35">
                  <c:v>1931</c:v>
                </c:pt>
                <c:pt idx="36">
                  <c:v>1932</c:v>
                </c:pt>
                <c:pt idx="37">
                  <c:v>1933</c:v>
                </c:pt>
                <c:pt idx="38">
                  <c:v>1934</c:v>
                </c:pt>
                <c:pt idx="39">
                  <c:v>1935</c:v>
                </c:pt>
                <c:pt idx="40">
                  <c:v>1936</c:v>
                </c:pt>
                <c:pt idx="41">
                  <c:v>1937</c:v>
                </c:pt>
                <c:pt idx="42">
                  <c:v>1938</c:v>
                </c:pt>
                <c:pt idx="43">
                  <c:v>1939</c:v>
                </c:pt>
                <c:pt idx="44">
                  <c:v>1940</c:v>
                </c:pt>
                <c:pt idx="45">
                  <c:v>1941</c:v>
                </c:pt>
                <c:pt idx="46">
                  <c:v>1942</c:v>
                </c:pt>
                <c:pt idx="47">
                  <c:v>1943</c:v>
                </c:pt>
                <c:pt idx="48">
                  <c:v>1944</c:v>
                </c:pt>
                <c:pt idx="49">
                  <c:v>1945</c:v>
                </c:pt>
                <c:pt idx="50">
                  <c:v>1946</c:v>
                </c:pt>
                <c:pt idx="51">
                  <c:v>1947</c:v>
                </c:pt>
                <c:pt idx="52">
                  <c:v>1948</c:v>
                </c:pt>
                <c:pt idx="53">
                  <c:v>1949</c:v>
                </c:pt>
                <c:pt idx="54">
                  <c:v>1950</c:v>
                </c:pt>
                <c:pt idx="55">
                  <c:v>1951</c:v>
                </c:pt>
                <c:pt idx="56">
                  <c:v>1952</c:v>
                </c:pt>
                <c:pt idx="57">
                  <c:v>1953</c:v>
                </c:pt>
                <c:pt idx="58">
                  <c:v>1954</c:v>
                </c:pt>
                <c:pt idx="59">
                  <c:v>1955</c:v>
                </c:pt>
                <c:pt idx="60">
                  <c:v>1956</c:v>
                </c:pt>
                <c:pt idx="61">
                  <c:v>1957</c:v>
                </c:pt>
                <c:pt idx="62">
                  <c:v>1958</c:v>
                </c:pt>
                <c:pt idx="63">
                  <c:v>1959</c:v>
                </c:pt>
                <c:pt idx="64">
                  <c:v>1960</c:v>
                </c:pt>
                <c:pt idx="65">
                  <c:v>1961</c:v>
                </c:pt>
                <c:pt idx="66">
                  <c:v>1962</c:v>
                </c:pt>
                <c:pt idx="67">
                  <c:v>1963</c:v>
                </c:pt>
                <c:pt idx="68">
                  <c:v>1964</c:v>
                </c:pt>
                <c:pt idx="69">
                  <c:v>1965</c:v>
                </c:pt>
                <c:pt idx="70">
                  <c:v>1966</c:v>
                </c:pt>
                <c:pt idx="71">
                  <c:v>1967</c:v>
                </c:pt>
                <c:pt idx="72">
                  <c:v>1968</c:v>
                </c:pt>
                <c:pt idx="73">
                  <c:v>1969</c:v>
                </c:pt>
                <c:pt idx="74">
                  <c:v>1970</c:v>
                </c:pt>
                <c:pt idx="75">
                  <c:v>1971</c:v>
                </c:pt>
                <c:pt idx="76">
                  <c:v>1972</c:v>
                </c:pt>
                <c:pt idx="77">
                  <c:v>1973</c:v>
                </c:pt>
                <c:pt idx="78">
                  <c:v>1974</c:v>
                </c:pt>
                <c:pt idx="79">
                  <c:v>1975</c:v>
                </c:pt>
                <c:pt idx="80">
                  <c:v>1976</c:v>
                </c:pt>
                <c:pt idx="81">
                  <c:v>1977</c:v>
                </c:pt>
                <c:pt idx="82">
                  <c:v>1978</c:v>
                </c:pt>
                <c:pt idx="83">
                  <c:v>1979</c:v>
                </c:pt>
                <c:pt idx="84">
                  <c:v>1980</c:v>
                </c:pt>
                <c:pt idx="85">
                  <c:v>1981</c:v>
                </c:pt>
                <c:pt idx="86">
                  <c:v>1982</c:v>
                </c:pt>
                <c:pt idx="87">
                  <c:v>1983</c:v>
                </c:pt>
                <c:pt idx="88">
                  <c:v>1984</c:v>
                </c:pt>
                <c:pt idx="89">
                  <c:v>1985</c:v>
                </c:pt>
                <c:pt idx="90">
                  <c:v>1986</c:v>
                </c:pt>
                <c:pt idx="91">
                  <c:v>1987</c:v>
                </c:pt>
                <c:pt idx="92">
                  <c:v>1988</c:v>
                </c:pt>
                <c:pt idx="93">
                  <c:v>1989</c:v>
                </c:pt>
                <c:pt idx="94">
                  <c:v>1990</c:v>
                </c:pt>
                <c:pt idx="95">
                  <c:v>1991</c:v>
                </c:pt>
                <c:pt idx="96">
                  <c:v>1992</c:v>
                </c:pt>
                <c:pt idx="97">
                  <c:v>1993</c:v>
                </c:pt>
                <c:pt idx="98">
                  <c:v>1994</c:v>
                </c:pt>
                <c:pt idx="99">
                  <c:v>1995</c:v>
                </c:pt>
                <c:pt idx="100">
                  <c:v>1996</c:v>
                </c:pt>
                <c:pt idx="101">
                  <c:v>1997</c:v>
                </c:pt>
                <c:pt idx="102">
                  <c:v>1998</c:v>
                </c:pt>
                <c:pt idx="103">
                  <c:v>1999</c:v>
                </c:pt>
                <c:pt idx="104">
                  <c:v>2000</c:v>
                </c:pt>
                <c:pt idx="105">
                  <c:v>2001</c:v>
                </c:pt>
                <c:pt idx="106">
                  <c:v>2002</c:v>
                </c:pt>
                <c:pt idx="107">
                  <c:v>2003</c:v>
                </c:pt>
                <c:pt idx="108">
                  <c:v>2004</c:v>
                </c:pt>
                <c:pt idx="109">
                  <c:v>2005</c:v>
                </c:pt>
                <c:pt idx="110">
                  <c:v>2006</c:v>
                </c:pt>
                <c:pt idx="111">
                  <c:v>2007</c:v>
                </c:pt>
                <c:pt idx="112">
                  <c:v>2008</c:v>
                </c:pt>
                <c:pt idx="113">
                  <c:v>2009</c:v>
                </c:pt>
                <c:pt idx="114">
                  <c:v>2010</c:v>
                </c:pt>
                <c:pt idx="115">
                  <c:v>2011</c:v>
                </c:pt>
                <c:pt idx="116">
                  <c:v>2012</c:v>
                </c:pt>
                <c:pt idx="117">
                  <c:v>2013</c:v>
                </c:pt>
                <c:pt idx="118">
                  <c:v>2014</c:v>
                </c:pt>
                <c:pt idx="119">
                  <c:v>2015</c:v>
                </c:pt>
                <c:pt idx="120">
                  <c:v>2016</c:v>
                </c:pt>
                <c:pt idx="121">
                  <c:v>2017</c:v>
                </c:pt>
                <c:pt idx="122">
                  <c:v>2018</c:v>
                </c:pt>
                <c:pt idx="123">
                  <c:v>2019</c:v>
                </c:pt>
                <c:pt idx="124">
                  <c:v>2020</c:v>
                </c:pt>
                <c:pt idx="125">
                  <c:v>2021</c:v>
                </c:pt>
                <c:pt idx="126">
                  <c:v>2022</c:v>
                </c:pt>
                <c:pt idx="127">
                  <c:v>2023</c:v>
                </c:pt>
              </c:numCache>
            </c:numRef>
          </c:xVal>
          <c:yVal>
            <c:numRef>
              <c:f>'Data for Figure 1'!$D$3:$D$130</c:f>
              <c:numCache>
                <c:formatCode>General</c:formatCode>
                <c:ptCount val="128"/>
                <c:pt idx="0">
                  <c:v>0.02</c:v>
                </c:pt>
                <c:pt idx="1">
                  <c:v>-0.55000000000000004</c:v>
                </c:pt>
                <c:pt idx="2">
                  <c:v>-0.33</c:v>
                </c:pt>
                <c:pt idx="3">
                  <c:v>-1.54</c:v>
                </c:pt>
                <c:pt idx="4">
                  <c:v>0.62</c:v>
                </c:pt>
                <c:pt idx="5">
                  <c:v>-0.49</c:v>
                </c:pt>
                <c:pt idx="6">
                  <c:v>0.55000000000000004</c:v>
                </c:pt>
                <c:pt idx="7">
                  <c:v>-0.26</c:v>
                </c:pt>
                <c:pt idx="8">
                  <c:v>-0.47</c:v>
                </c:pt>
                <c:pt idx="9">
                  <c:v>0.66</c:v>
                </c:pt>
                <c:pt idx="10">
                  <c:v>-1.45</c:v>
                </c:pt>
                <c:pt idx="11">
                  <c:v>-1.21</c:v>
                </c:pt>
                <c:pt idx="12">
                  <c:v>0.91</c:v>
                </c:pt>
                <c:pt idx="13">
                  <c:v>-1.77</c:v>
                </c:pt>
                <c:pt idx="14">
                  <c:v>3.17</c:v>
                </c:pt>
                <c:pt idx="15">
                  <c:v>0.82</c:v>
                </c:pt>
                <c:pt idx="16">
                  <c:v>-1.98</c:v>
                </c:pt>
                <c:pt idx="17">
                  <c:v>-0.84</c:v>
                </c:pt>
                <c:pt idx="18">
                  <c:v>0.06</c:v>
                </c:pt>
                <c:pt idx="19">
                  <c:v>-1.02</c:v>
                </c:pt>
                <c:pt idx="20">
                  <c:v>-0.35</c:v>
                </c:pt>
                <c:pt idx="21">
                  <c:v>-3.55</c:v>
                </c:pt>
                <c:pt idx="22">
                  <c:v>0.94</c:v>
                </c:pt>
                <c:pt idx="23">
                  <c:v>-0.16</c:v>
                </c:pt>
                <c:pt idx="24">
                  <c:v>-2.13</c:v>
                </c:pt>
                <c:pt idx="25">
                  <c:v>1.66</c:v>
                </c:pt>
                <c:pt idx="26">
                  <c:v>-0.28000000000000003</c:v>
                </c:pt>
                <c:pt idx="27">
                  <c:v>-1.68</c:v>
                </c:pt>
                <c:pt idx="28">
                  <c:v>-2.4700000000000002</c:v>
                </c:pt>
                <c:pt idx="29">
                  <c:v>2.0699999999999998</c:v>
                </c:pt>
                <c:pt idx="30">
                  <c:v>-0.68</c:v>
                </c:pt>
                <c:pt idx="31">
                  <c:v>0.28000000000000003</c:v>
                </c:pt>
                <c:pt idx="32">
                  <c:v>-0.02</c:v>
                </c:pt>
                <c:pt idx="33">
                  <c:v>0.28000000000000003</c:v>
                </c:pt>
                <c:pt idx="34">
                  <c:v>0.43</c:v>
                </c:pt>
                <c:pt idx="35">
                  <c:v>-0.95</c:v>
                </c:pt>
                <c:pt idx="36">
                  <c:v>-1.1000000000000001</c:v>
                </c:pt>
                <c:pt idx="37">
                  <c:v>-0.42</c:v>
                </c:pt>
                <c:pt idx="38">
                  <c:v>2.82</c:v>
                </c:pt>
                <c:pt idx="39">
                  <c:v>-0.7</c:v>
                </c:pt>
                <c:pt idx="40">
                  <c:v>1.45</c:v>
                </c:pt>
                <c:pt idx="41">
                  <c:v>-0.63</c:v>
                </c:pt>
                <c:pt idx="42">
                  <c:v>1.28</c:v>
                </c:pt>
                <c:pt idx="43">
                  <c:v>1.33</c:v>
                </c:pt>
                <c:pt idx="44">
                  <c:v>-0.05</c:v>
                </c:pt>
                <c:pt idx="45">
                  <c:v>0.26</c:v>
                </c:pt>
                <c:pt idx="46">
                  <c:v>0.23</c:v>
                </c:pt>
                <c:pt idx="47">
                  <c:v>-0.55000000000000004</c:v>
                </c:pt>
                <c:pt idx="48">
                  <c:v>-1.0900000000000001</c:v>
                </c:pt>
                <c:pt idx="49">
                  <c:v>0.43</c:v>
                </c:pt>
                <c:pt idx="50">
                  <c:v>2.46</c:v>
                </c:pt>
                <c:pt idx="51">
                  <c:v>-0.98</c:v>
                </c:pt>
                <c:pt idx="52">
                  <c:v>-0.15</c:v>
                </c:pt>
                <c:pt idx="53">
                  <c:v>0.6</c:v>
                </c:pt>
                <c:pt idx="54">
                  <c:v>-1.94</c:v>
                </c:pt>
                <c:pt idx="55">
                  <c:v>-1.24</c:v>
                </c:pt>
                <c:pt idx="56">
                  <c:v>-0.94</c:v>
                </c:pt>
                <c:pt idx="57">
                  <c:v>-0.36</c:v>
                </c:pt>
                <c:pt idx="58">
                  <c:v>-0.25</c:v>
                </c:pt>
                <c:pt idx="59">
                  <c:v>0.48</c:v>
                </c:pt>
                <c:pt idx="60">
                  <c:v>-0.28999999999999998</c:v>
                </c:pt>
                <c:pt idx="61">
                  <c:v>-0.38</c:v>
                </c:pt>
                <c:pt idx="62">
                  <c:v>-0.8</c:v>
                </c:pt>
                <c:pt idx="63">
                  <c:v>0.38</c:v>
                </c:pt>
                <c:pt idx="64">
                  <c:v>-1.65</c:v>
                </c:pt>
                <c:pt idx="65">
                  <c:v>-0.57999999999999996</c:v>
                </c:pt>
                <c:pt idx="66">
                  <c:v>-0.26</c:v>
                </c:pt>
                <c:pt idx="67">
                  <c:v>1.29</c:v>
                </c:pt>
                <c:pt idx="68">
                  <c:v>-0.4</c:v>
                </c:pt>
                <c:pt idx="69">
                  <c:v>-1.54</c:v>
                </c:pt>
                <c:pt idx="70">
                  <c:v>0.13</c:v>
                </c:pt>
                <c:pt idx="71">
                  <c:v>-0.16</c:v>
                </c:pt>
                <c:pt idx="72">
                  <c:v>-0.15</c:v>
                </c:pt>
                <c:pt idx="73">
                  <c:v>-0.9</c:v>
                </c:pt>
                <c:pt idx="74">
                  <c:v>-1.25</c:v>
                </c:pt>
                <c:pt idx="75">
                  <c:v>-1.53</c:v>
                </c:pt>
                <c:pt idx="76">
                  <c:v>0.87</c:v>
                </c:pt>
                <c:pt idx="77">
                  <c:v>-0.14000000000000001</c:v>
                </c:pt>
                <c:pt idx="78">
                  <c:v>1.18</c:v>
                </c:pt>
                <c:pt idx="79">
                  <c:v>-2.29</c:v>
                </c:pt>
                <c:pt idx="80">
                  <c:v>0.15</c:v>
                </c:pt>
                <c:pt idx="81">
                  <c:v>2.0499999999999998</c:v>
                </c:pt>
                <c:pt idx="82">
                  <c:v>-0.04</c:v>
                </c:pt>
                <c:pt idx="83">
                  <c:v>-0.48</c:v>
                </c:pt>
                <c:pt idx="84">
                  <c:v>-0.56000000000000005</c:v>
                </c:pt>
                <c:pt idx="85">
                  <c:v>1.39</c:v>
                </c:pt>
                <c:pt idx="86">
                  <c:v>-0.43</c:v>
                </c:pt>
                <c:pt idx="87">
                  <c:v>-1.8</c:v>
                </c:pt>
                <c:pt idx="88">
                  <c:v>-1</c:v>
                </c:pt>
                <c:pt idx="89">
                  <c:v>2.39</c:v>
                </c:pt>
                <c:pt idx="90">
                  <c:v>2.46</c:v>
                </c:pt>
                <c:pt idx="91">
                  <c:v>2.1</c:v>
                </c:pt>
                <c:pt idx="92">
                  <c:v>0.89</c:v>
                </c:pt>
                <c:pt idx="93">
                  <c:v>1.08</c:v>
                </c:pt>
                <c:pt idx="94">
                  <c:v>1.1200000000000001</c:v>
                </c:pt>
                <c:pt idx="95">
                  <c:v>1.69</c:v>
                </c:pt>
                <c:pt idx="96">
                  <c:v>1.88</c:v>
                </c:pt>
                <c:pt idx="97">
                  <c:v>-0.06</c:v>
                </c:pt>
                <c:pt idx="98">
                  <c:v>1.69</c:v>
                </c:pt>
                <c:pt idx="99">
                  <c:v>-0.46</c:v>
                </c:pt>
                <c:pt idx="100">
                  <c:v>-0.7</c:v>
                </c:pt>
                <c:pt idx="101">
                  <c:v>-0.26</c:v>
                </c:pt>
                <c:pt idx="102">
                  <c:v>0.7</c:v>
                </c:pt>
                <c:pt idx="103">
                  <c:v>0.55000000000000004</c:v>
                </c:pt>
                <c:pt idx="104">
                  <c:v>3</c:v>
                </c:pt>
                <c:pt idx="105">
                  <c:v>1.54</c:v>
                </c:pt>
                <c:pt idx="106">
                  <c:v>-0.15</c:v>
                </c:pt>
                <c:pt idx="107">
                  <c:v>1.1399999999999999</c:v>
                </c:pt>
                <c:pt idx="108">
                  <c:v>3.08</c:v>
                </c:pt>
                <c:pt idx="109">
                  <c:v>0.46</c:v>
                </c:pt>
                <c:pt idx="110">
                  <c:v>2.4700000000000002</c:v>
                </c:pt>
                <c:pt idx="111">
                  <c:v>2.59</c:v>
                </c:pt>
                <c:pt idx="112">
                  <c:v>-0.38</c:v>
                </c:pt>
                <c:pt idx="113">
                  <c:v>0.89</c:v>
                </c:pt>
                <c:pt idx="114">
                  <c:v>1.31</c:v>
                </c:pt>
                <c:pt idx="115">
                  <c:v>0.47</c:v>
                </c:pt>
                <c:pt idx="116">
                  <c:v>5.26</c:v>
                </c:pt>
                <c:pt idx="117">
                  <c:v>-0.44</c:v>
                </c:pt>
                <c:pt idx="118">
                  <c:v>0.24</c:v>
                </c:pt>
                <c:pt idx="119">
                  <c:v>2.2400000000000002</c:v>
                </c:pt>
                <c:pt idx="120">
                  <c:v>2.75</c:v>
                </c:pt>
                <c:pt idx="121">
                  <c:v>2.59</c:v>
                </c:pt>
                <c:pt idx="122">
                  <c:v>1.51</c:v>
                </c:pt>
                <c:pt idx="123">
                  <c:v>-0.05</c:v>
                </c:pt>
                <c:pt idx="124">
                  <c:v>1.7</c:v>
                </c:pt>
                <c:pt idx="125">
                  <c:v>1.66</c:v>
                </c:pt>
                <c:pt idx="126">
                  <c:v>1.31</c:v>
                </c:pt>
                <c:pt idx="127">
                  <c:v>0.54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131-4217-8771-B31F3FA412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10272"/>
        <c:axId val="477310600"/>
      </c:scatterChart>
      <c:valAx>
        <c:axId val="477310272"/>
        <c:scaling>
          <c:orientation val="minMax"/>
          <c:max val="2030"/>
          <c:min val="18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600"/>
        <c:crossesAt val="-6"/>
        <c:crossBetween val="midCat"/>
        <c:majorUnit val="20"/>
      </c:valAx>
      <c:valAx>
        <c:axId val="477310600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 i="0" u="none" strike="noStrike" baseline="0">
                    <a:effectLst/>
                  </a:rPr>
                  <a:t>Temperature anomaly (</a:t>
                </a:r>
                <a:r>
                  <a:rPr lang="en-US" sz="1100" b="1" i="0" u="none" strike="noStrike" baseline="30000">
                    <a:effectLst/>
                  </a:rPr>
                  <a:t>o</a:t>
                </a:r>
                <a:r>
                  <a:rPr lang="en-US" sz="1100" b="1" i="0" u="none" strike="noStrike" baseline="0">
                    <a:effectLst/>
                  </a:rPr>
                  <a:t>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Fall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'Data for Figure 1'!$G$1</c:f>
              <c:strCache>
                <c:ptCount val="1"/>
                <c:pt idx="0">
                  <c:v>FALL</c:v>
                </c:pt>
              </c:strCache>
            </c:strRef>
          </c:tx>
          <c:spPr>
            <a:ln w="28575" cap="rnd">
              <a:solidFill>
                <a:srgbClr val="ED7D31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xVal>
            <c:numRef>
              <c:f>'Data for Figure 1'!$G$3:$G$130</c:f>
              <c:numCache>
                <c:formatCode>General</c:formatCode>
                <c:ptCount val="128"/>
                <c:pt idx="0">
                  <c:v>1896</c:v>
                </c:pt>
                <c:pt idx="1">
                  <c:v>1897</c:v>
                </c:pt>
                <c:pt idx="2">
                  <c:v>1898</c:v>
                </c:pt>
                <c:pt idx="3">
                  <c:v>1899</c:v>
                </c:pt>
                <c:pt idx="4">
                  <c:v>1900</c:v>
                </c:pt>
                <c:pt idx="5">
                  <c:v>1901</c:v>
                </c:pt>
                <c:pt idx="6">
                  <c:v>1902</c:v>
                </c:pt>
                <c:pt idx="7">
                  <c:v>1903</c:v>
                </c:pt>
                <c:pt idx="8">
                  <c:v>1904</c:v>
                </c:pt>
                <c:pt idx="9">
                  <c:v>1905</c:v>
                </c:pt>
                <c:pt idx="10">
                  <c:v>1906</c:v>
                </c:pt>
                <c:pt idx="11">
                  <c:v>1907</c:v>
                </c:pt>
                <c:pt idx="12">
                  <c:v>1908</c:v>
                </c:pt>
                <c:pt idx="13">
                  <c:v>1909</c:v>
                </c:pt>
                <c:pt idx="14">
                  <c:v>1910</c:v>
                </c:pt>
                <c:pt idx="15">
                  <c:v>1911</c:v>
                </c:pt>
                <c:pt idx="16">
                  <c:v>1912</c:v>
                </c:pt>
                <c:pt idx="17">
                  <c:v>1913</c:v>
                </c:pt>
                <c:pt idx="18">
                  <c:v>1914</c:v>
                </c:pt>
                <c:pt idx="19">
                  <c:v>1915</c:v>
                </c:pt>
                <c:pt idx="20">
                  <c:v>1916</c:v>
                </c:pt>
                <c:pt idx="21">
                  <c:v>1917</c:v>
                </c:pt>
                <c:pt idx="22">
                  <c:v>1918</c:v>
                </c:pt>
                <c:pt idx="23">
                  <c:v>1919</c:v>
                </c:pt>
                <c:pt idx="24">
                  <c:v>1920</c:v>
                </c:pt>
                <c:pt idx="25">
                  <c:v>1921</c:v>
                </c:pt>
                <c:pt idx="26">
                  <c:v>1922</c:v>
                </c:pt>
                <c:pt idx="27">
                  <c:v>1923</c:v>
                </c:pt>
                <c:pt idx="28">
                  <c:v>1924</c:v>
                </c:pt>
                <c:pt idx="29">
                  <c:v>1925</c:v>
                </c:pt>
                <c:pt idx="30">
                  <c:v>1926</c:v>
                </c:pt>
                <c:pt idx="31">
                  <c:v>1927</c:v>
                </c:pt>
                <c:pt idx="32">
                  <c:v>1928</c:v>
                </c:pt>
                <c:pt idx="33">
                  <c:v>1929</c:v>
                </c:pt>
                <c:pt idx="34">
                  <c:v>1930</c:v>
                </c:pt>
                <c:pt idx="35">
                  <c:v>1931</c:v>
                </c:pt>
                <c:pt idx="36">
                  <c:v>1932</c:v>
                </c:pt>
                <c:pt idx="37">
                  <c:v>1933</c:v>
                </c:pt>
                <c:pt idx="38">
                  <c:v>1934</c:v>
                </c:pt>
                <c:pt idx="39">
                  <c:v>1935</c:v>
                </c:pt>
                <c:pt idx="40">
                  <c:v>1936</c:v>
                </c:pt>
                <c:pt idx="41">
                  <c:v>1937</c:v>
                </c:pt>
                <c:pt idx="42">
                  <c:v>1938</c:v>
                </c:pt>
                <c:pt idx="43">
                  <c:v>1939</c:v>
                </c:pt>
                <c:pt idx="44">
                  <c:v>1940</c:v>
                </c:pt>
                <c:pt idx="45">
                  <c:v>1941</c:v>
                </c:pt>
                <c:pt idx="46">
                  <c:v>1942</c:v>
                </c:pt>
                <c:pt idx="47">
                  <c:v>1943</c:v>
                </c:pt>
                <c:pt idx="48">
                  <c:v>1944</c:v>
                </c:pt>
                <c:pt idx="49">
                  <c:v>1945</c:v>
                </c:pt>
                <c:pt idx="50">
                  <c:v>1946</c:v>
                </c:pt>
                <c:pt idx="51">
                  <c:v>1947</c:v>
                </c:pt>
                <c:pt idx="52">
                  <c:v>1948</c:v>
                </c:pt>
                <c:pt idx="53">
                  <c:v>1949</c:v>
                </c:pt>
                <c:pt idx="54">
                  <c:v>1950</c:v>
                </c:pt>
                <c:pt idx="55">
                  <c:v>1951</c:v>
                </c:pt>
                <c:pt idx="56">
                  <c:v>1952</c:v>
                </c:pt>
                <c:pt idx="57">
                  <c:v>1953</c:v>
                </c:pt>
                <c:pt idx="58">
                  <c:v>1954</c:v>
                </c:pt>
                <c:pt idx="59">
                  <c:v>1955</c:v>
                </c:pt>
                <c:pt idx="60">
                  <c:v>1956</c:v>
                </c:pt>
                <c:pt idx="61">
                  <c:v>1957</c:v>
                </c:pt>
                <c:pt idx="62">
                  <c:v>1958</c:v>
                </c:pt>
                <c:pt idx="63">
                  <c:v>1959</c:v>
                </c:pt>
                <c:pt idx="64">
                  <c:v>1960</c:v>
                </c:pt>
                <c:pt idx="65">
                  <c:v>1961</c:v>
                </c:pt>
                <c:pt idx="66">
                  <c:v>1962</c:v>
                </c:pt>
                <c:pt idx="67">
                  <c:v>1963</c:v>
                </c:pt>
                <c:pt idx="68">
                  <c:v>1964</c:v>
                </c:pt>
                <c:pt idx="69">
                  <c:v>1965</c:v>
                </c:pt>
                <c:pt idx="70">
                  <c:v>1966</c:v>
                </c:pt>
                <c:pt idx="71">
                  <c:v>1967</c:v>
                </c:pt>
                <c:pt idx="72">
                  <c:v>1968</c:v>
                </c:pt>
                <c:pt idx="73">
                  <c:v>1969</c:v>
                </c:pt>
                <c:pt idx="74">
                  <c:v>1970</c:v>
                </c:pt>
                <c:pt idx="75">
                  <c:v>1971</c:v>
                </c:pt>
                <c:pt idx="76">
                  <c:v>1972</c:v>
                </c:pt>
                <c:pt idx="77">
                  <c:v>1973</c:v>
                </c:pt>
                <c:pt idx="78">
                  <c:v>1974</c:v>
                </c:pt>
                <c:pt idx="79">
                  <c:v>1975</c:v>
                </c:pt>
                <c:pt idx="80">
                  <c:v>1976</c:v>
                </c:pt>
                <c:pt idx="81">
                  <c:v>1977</c:v>
                </c:pt>
                <c:pt idx="82">
                  <c:v>1978</c:v>
                </c:pt>
                <c:pt idx="83">
                  <c:v>1979</c:v>
                </c:pt>
                <c:pt idx="84">
                  <c:v>1980</c:v>
                </c:pt>
                <c:pt idx="85">
                  <c:v>1981</c:v>
                </c:pt>
                <c:pt idx="86">
                  <c:v>1982</c:v>
                </c:pt>
                <c:pt idx="87">
                  <c:v>1983</c:v>
                </c:pt>
                <c:pt idx="88">
                  <c:v>1984</c:v>
                </c:pt>
                <c:pt idx="89">
                  <c:v>1985</c:v>
                </c:pt>
                <c:pt idx="90">
                  <c:v>1986</c:v>
                </c:pt>
                <c:pt idx="91">
                  <c:v>1987</c:v>
                </c:pt>
                <c:pt idx="92">
                  <c:v>1988</c:v>
                </c:pt>
                <c:pt idx="93">
                  <c:v>1989</c:v>
                </c:pt>
                <c:pt idx="94">
                  <c:v>1990</c:v>
                </c:pt>
                <c:pt idx="95">
                  <c:v>1991</c:v>
                </c:pt>
                <c:pt idx="96">
                  <c:v>1992</c:v>
                </c:pt>
                <c:pt idx="97">
                  <c:v>1993</c:v>
                </c:pt>
                <c:pt idx="98">
                  <c:v>1994</c:v>
                </c:pt>
                <c:pt idx="99">
                  <c:v>1995</c:v>
                </c:pt>
                <c:pt idx="100">
                  <c:v>1996</c:v>
                </c:pt>
                <c:pt idx="101">
                  <c:v>1997</c:v>
                </c:pt>
                <c:pt idx="102">
                  <c:v>1998</c:v>
                </c:pt>
                <c:pt idx="103">
                  <c:v>1999</c:v>
                </c:pt>
                <c:pt idx="104">
                  <c:v>2000</c:v>
                </c:pt>
                <c:pt idx="105">
                  <c:v>2001</c:v>
                </c:pt>
                <c:pt idx="106">
                  <c:v>2002</c:v>
                </c:pt>
                <c:pt idx="107">
                  <c:v>2003</c:v>
                </c:pt>
                <c:pt idx="108">
                  <c:v>2004</c:v>
                </c:pt>
                <c:pt idx="109">
                  <c:v>2005</c:v>
                </c:pt>
                <c:pt idx="110">
                  <c:v>2006</c:v>
                </c:pt>
                <c:pt idx="111">
                  <c:v>2007</c:v>
                </c:pt>
                <c:pt idx="112">
                  <c:v>2008</c:v>
                </c:pt>
                <c:pt idx="113">
                  <c:v>2009</c:v>
                </c:pt>
                <c:pt idx="114">
                  <c:v>2010</c:v>
                </c:pt>
                <c:pt idx="115">
                  <c:v>2011</c:v>
                </c:pt>
                <c:pt idx="116">
                  <c:v>2012</c:v>
                </c:pt>
                <c:pt idx="117">
                  <c:v>2013</c:v>
                </c:pt>
                <c:pt idx="118">
                  <c:v>2014</c:v>
                </c:pt>
                <c:pt idx="119">
                  <c:v>2015</c:v>
                </c:pt>
                <c:pt idx="120">
                  <c:v>2016</c:v>
                </c:pt>
                <c:pt idx="121">
                  <c:v>2017</c:v>
                </c:pt>
                <c:pt idx="122">
                  <c:v>2018</c:v>
                </c:pt>
                <c:pt idx="123">
                  <c:v>2019</c:v>
                </c:pt>
                <c:pt idx="124">
                  <c:v>2020</c:v>
                </c:pt>
                <c:pt idx="125">
                  <c:v>2021</c:v>
                </c:pt>
                <c:pt idx="126">
                  <c:v>2022</c:v>
                </c:pt>
                <c:pt idx="127">
                  <c:v>2023</c:v>
                </c:pt>
              </c:numCache>
            </c:numRef>
          </c:xVal>
          <c:yVal>
            <c:numRef>
              <c:f>'Data for Figure 1'!$H$3:$H$130</c:f>
              <c:numCache>
                <c:formatCode>General</c:formatCode>
                <c:ptCount val="128"/>
                <c:pt idx="0">
                  <c:v>-2.4900000000000002</c:v>
                </c:pt>
                <c:pt idx="1">
                  <c:v>0.59</c:v>
                </c:pt>
                <c:pt idx="2">
                  <c:v>-1.77</c:v>
                </c:pt>
                <c:pt idx="3">
                  <c:v>1.02</c:v>
                </c:pt>
                <c:pt idx="4">
                  <c:v>0.79</c:v>
                </c:pt>
                <c:pt idx="5">
                  <c:v>-0.09</c:v>
                </c:pt>
                <c:pt idx="6">
                  <c:v>7.0000000000000007E-2</c:v>
                </c:pt>
                <c:pt idx="7">
                  <c:v>-1.25</c:v>
                </c:pt>
                <c:pt idx="8">
                  <c:v>0.46</c:v>
                </c:pt>
                <c:pt idx="9">
                  <c:v>-0.27</c:v>
                </c:pt>
                <c:pt idx="10">
                  <c:v>-0.47</c:v>
                </c:pt>
                <c:pt idx="11">
                  <c:v>-0.61</c:v>
                </c:pt>
                <c:pt idx="12">
                  <c:v>-0.26</c:v>
                </c:pt>
                <c:pt idx="13">
                  <c:v>0.55000000000000004</c:v>
                </c:pt>
                <c:pt idx="14">
                  <c:v>0.59</c:v>
                </c:pt>
                <c:pt idx="15">
                  <c:v>-1.54</c:v>
                </c:pt>
                <c:pt idx="16">
                  <c:v>-0.85</c:v>
                </c:pt>
                <c:pt idx="17">
                  <c:v>-0.08</c:v>
                </c:pt>
                <c:pt idx="18">
                  <c:v>0.86</c:v>
                </c:pt>
                <c:pt idx="19">
                  <c:v>0.74</c:v>
                </c:pt>
                <c:pt idx="20">
                  <c:v>-1.59</c:v>
                </c:pt>
                <c:pt idx="21">
                  <c:v>-0.87</c:v>
                </c:pt>
                <c:pt idx="22">
                  <c:v>-0.68</c:v>
                </c:pt>
                <c:pt idx="23">
                  <c:v>-1.04</c:v>
                </c:pt>
                <c:pt idx="24">
                  <c:v>-0.28999999999999998</c:v>
                </c:pt>
                <c:pt idx="25">
                  <c:v>1.27</c:v>
                </c:pt>
                <c:pt idx="26">
                  <c:v>1.17</c:v>
                </c:pt>
                <c:pt idx="27">
                  <c:v>-0.59</c:v>
                </c:pt>
                <c:pt idx="28">
                  <c:v>-0.18</c:v>
                </c:pt>
                <c:pt idx="29">
                  <c:v>-1.55</c:v>
                </c:pt>
                <c:pt idx="30">
                  <c:v>-0.38</c:v>
                </c:pt>
                <c:pt idx="31">
                  <c:v>1.53</c:v>
                </c:pt>
                <c:pt idx="32">
                  <c:v>-0.24</c:v>
                </c:pt>
                <c:pt idx="33">
                  <c:v>-1.64</c:v>
                </c:pt>
                <c:pt idx="34">
                  <c:v>-0.71</c:v>
                </c:pt>
                <c:pt idx="35">
                  <c:v>2.48</c:v>
                </c:pt>
                <c:pt idx="36">
                  <c:v>-0.96</c:v>
                </c:pt>
                <c:pt idx="37">
                  <c:v>1.6</c:v>
                </c:pt>
                <c:pt idx="38">
                  <c:v>1.57</c:v>
                </c:pt>
                <c:pt idx="39">
                  <c:v>-0.85</c:v>
                </c:pt>
                <c:pt idx="40">
                  <c:v>-0.33</c:v>
                </c:pt>
                <c:pt idx="41">
                  <c:v>-0.08</c:v>
                </c:pt>
                <c:pt idx="42">
                  <c:v>0.78</c:v>
                </c:pt>
                <c:pt idx="43">
                  <c:v>1.25</c:v>
                </c:pt>
                <c:pt idx="44">
                  <c:v>-7.0000000000000007E-2</c:v>
                </c:pt>
                <c:pt idx="45">
                  <c:v>0.66</c:v>
                </c:pt>
                <c:pt idx="46">
                  <c:v>0.25</c:v>
                </c:pt>
                <c:pt idx="47">
                  <c:v>-0.56999999999999995</c:v>
                </c:pt>
                <c:pt idx="48">
                  <c:v>0.46</c:v>
                </c:pt>
                <c:pt idx="49">
                  <c:v>0.16</c:v>
                </c:pt>
                <c:pt idx="50">
                  <c:v>-0.41</c:v>
                </c:pt>
                <c:pt idx="51">
                  <c:v>0.93</c:v>
                </c:pt>
                <c:pt idx="52">
                  <c:v>7.0000000000000007E-2</c:v>
                </c:pt>
                <c:pt idx="53">
                  <c:v>0.8</c:v>
                </c:pt>
                <c:pt idx="54">
                  <c:v>0.32</c:v>
                </c:pt>
                <c:pt idx="55">
                  <c:v>-1.49</c:v>
                </c:pt>
                <c:pt idx="56">
                  <c:v>-0.63</c:v>
                </c:pt>
                <c:pt idx="57">
                  <c:v>1.87</c:v>
                </c:pt>
                <c:pt idx="58">
                  <c:v>1.51</c:v>
                </c:pt>
                <c:pt idx="59">
                  <c:v>-0.5</c:v>
                </c:pt>
                <c:pt idx="60">
                  <c:v>0.31</c:v>
                </c:pt>
                <c:pt idx="61">
                  <c:v>-1.51</c:v>
                </c:pt>
                <c:pt idx="62">
                  <c:v>0.84</c:v>
                </c:pt>
                <c:pt idx="63">
                  <c:v>-1.31</c:v>
                </c:pt>
                <c:pt idx="64">
                  <c:v>1.1000000000000001</c:v>
                </c:pt>
                <c:pt idx="65">
                  <c:v>-0.96</c:v>
                </c:pt>
                <c:pt idx="66">
                  <c:v>0.94</c:v>
                </c:pt>
                <c:pt idx="67">
                  <c:v>3.03</c:v>
                </c:pt>
                <c:pt idx="68">
                  <c:v>-0.28000000000000003</c:v>
                </c:pt>
                <c:pt idx="69">
                  <c:v>0.25</c:v>
                </c:pt>
                <c:pt idx="70">
                  <c:v>-0.02</c:v>
                </c:pt>
                <c:pt idx="71">
                  <c:v>-0.38</c:v>
                </c:pt>
                <c:pt idx="72">
                  <c:v>-0.32</c:v>
                </c:pt>
                <c:pt idx="73">
                  <c:v>-0.83</c:v>
                </c:pt>
                <c:pt idx="74">
                  <c:v>-0.83</c:v>
                </c:pt>
                <c:pt idx="75">
                  <c:v>0.12</c:v>
                </c:pt>
                <c:pt idx="76">
                  <c:v>-1.66</c:v>
                </c:pt>
                <c:pt idx="77">
                  <c:v>0.92</c:v>
                </c:pt>
                <c:pt idx="78">
                  <c:v>-0.69</c:v>
                </c:pt>
                <c:pt idx="79">
                  <c:v>-0.18</c:v>
                </c:pt>
                <c:pt idx="80">
                  <c:v>-2.66</c:v>
                </c:pt>
                <c:pt idx="81">
                  <c:v>0.71</c:v>
                </c:pt>
                <c:pt idx="82">
                  <c:v>0.36</c:v>
                </c:pt>
                <c:pt idx="83">
                  <c:v>0.21</c:v>
                </c:pt>
                <c:pt idx="84">
                  <c:v>0.16</c:v>
                </c:pt>
                <c:pt idx="85">
                  <c:v>0.44</c:v>
                </c:pt>
                <c:pt idx="86">
                  <c:v>-0.74</c:v>
                </c:pt>
                <c:pt idx="87">
                  <c:v>0.99</c:v>
                </c:pt>
                <c:pt idx="88">
                  <c:v>-0.79</c:v>
                </c:pt>
                <c:pt idx="89">
                  <c:v>-1.37</c:v>
                </c:pt>
                <c:pt idx="90">
                  <c:v>-0.51</c:v>
                </c:pt>
                <c:pt idx="91">
                  <c:v>0.51</c:v>
                </c:pt>
                <c:pt idx="92">
                  <c:v>0.4</c:v>
                </c:pt>
                <c:pt idx="93">
                  <c:v>0.23</c:v>
                </c:pt>
                <c:pt idx="94">
                  <c:v>1.87</c:v>
                </c:pt>
                <c:pt idx="95">
                  <c:v>-0.52</c:v>
                </c:pt>
                <c:pt idx="96">
                  <c:v>-0.46</c:v>
                </c:pt>
                <c:pt idx="97">
                  <c:v>-1.72</c:v>
                </c:pt>
                <c:pt idx="98">
                  <c:v>0.56000000000000005</c:v>
                </c:pt>
                <c:pt idx="99">
                  <c:v>0.18</c:v>
                </c:pt>
                <c:pt idx="100">
                  <c:v>-1.3</c:v>
                </c:pt>
                <c:pt idx="101">
                  <c:v>0.19</c:v>
                </c:pt>
                <c:pt idx="102">
                  <c:v>2.79</c:v>
                </c:pt>
                <c:pt idx="103">
                  <c:v>2.19</c:v>
                </c:pt>
                <c:pt idx="104">
                  <c:v>-0.65</c:v>
                </c:pt>
                <c:pt idx="105">
                  <c:v>2.2799999999999998</c:v>
                </c:pt>
                <c:pt idx="106">
                  <c:v>0</c:v>
                </c:pt>
                <c:pt idx="107">
                  <c:v>1.07</c:v>
                </c:pt>
                <c:pt idx="108">
                  <c:v>1.45</c:v>
                </c:pt>
                <c:pt idx="109">
                  <c:v>2.37</c:v>
                </c:pt>
                <c:pt idx="110">
                  <c:v>-0.23</c:v>
                </c:pt>
                <c:pt idx="111">
                  <c:v>2.16</c:v>
                </c:pt>
                <c:pt idx="112">
                  <c:v>0.82</c:v>
                </c:pt>
                <c:pt idx="113">
                  <c:v>0.69</c:v>
                </c:pt>
                <c:pt idx="114">
                  <c:v>1.43</c:v>
                </c:pt>
                <c:pt idx="115">
                  <c:v>1.43</c:v>
                </c:pt>
                <c:pt idx="116">
                  <c:v>1.19</c:v>
                </c:pt>
                <c:pt idx="117">
                  <c:v>0.45</c:v>
                </c:pt>
                <c:pt idx="118">
                  <c:v>0.57999999999999996</c:v>
                </c:pt>
                <c:pt idx="119">
                  <c:v>3.24</c:v>
                </c:pt>
                <c:pt idx="120">
                  <c:v>4.05</c:v>
                </c:pt>
                <c:pt idx="121">
                  <c:v>2.11</c:v>
                </c:pt>
                <c:pt idx="122">
                  <c:v>0.2</c:v>
                </c:pt>
                <c:pt idx="123">
                  <c:v>0.31</c:v>
                </c:pt>
                <c:pt idx="124">
                  <c:v>1.95</c:v>
                </c:pt>
                <c:pt idx="125">
                  <c:v>3.06</c:v>
                </c:pt>
                <c:pt idx="126">
                  <c:v>1.18</c:v>
                </c:pt>
                <c:pt idx="127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7F-42BF-81E7-A8DE6495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10272"/>
        <c:axId val="477310600"/>
      </c:scatterChart>
      <c:valAx>
        <c:axId val="477310272"/>
        <c:scaling>
          <c:orientation val="minMax"/>
          <c:max val="2030"/>
          <c:min val="18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600"/>
        <c:crossesAt val="-6"/>
        <c:crossBetween val="midCat"/>
        <c:majorUnit val="20"/>
      </c:valAx>
      <c:valAx>
        <c:axId val="477310600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 i="0" u="none" strike="noStrike" baseline="0">
                    <a:effectLst/>
                  </a:rPr>
                  <a:t>Temperature anomaly (</a:t>
                </a:r>
                <a:r>
                  <a:rPr lang="en-US" sz="1100" b="1" i="0" u="none" strike="noStrike" baseline="30000">
                    <a:effectLst/>
                  </a:rPr>
                  <a:t>o</a:t>
                </a:r>
                <a:r>
                  <a:rPr lang="en-US" sz="1100" b="1" i="0" u="none" strike="noStrike" baseline="0">
                    <a:effectLst/>
                  </a:rPr>
                  <a:t>F)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10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solidFill>
                  <a:sysClr val="windowText" lastClr="000000"/>
                </a:solidFill>
                <a:effectLst/>
              </a:rPr>
              <a:t>Figure 3. Temperature Change by Season in the </a:t>
            </a:r>
            <a:br>
              <a:rPr lang="en-US" sz="1400" b="0" i="0" u="none" strike="noStrike" baseline="0">
                <a:solidFill>
                  <a:sysClr val="windowText" lastClr="000000"/>
                </a:solidFill>
                <a:effectLst/>
              </a:rPr>
            </a:br>
            <a:r>
              <a:rPr lang="en-US" sz="1400" b="0" i="0" u="none" strike="noStrike" baseline="0">
                <a:solidFill>
                  <a:sysClr val="windowText" lastClr="000000"/>
                </a:solidFill>
                <a:effectLst/>
              </a:rPr>
              <a:t>Contiguous 48 States, 1896–2023</a:t>
            </a:r>
            <a:endParaRPr lang="en-US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9872948422204121"/>
          <c:y val="0.13145969282715239"/>
          <c:w val="0.44564172108247435"/>
          <c:h val="0.5975053854959124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'Data for Figure 3'!$A$2:$A$5</c:f>
              <c:strCache>
                <c:ptCount val="4"/>
                <c:pt idx="0">
                  <c:v>Winter</c:v>
                </c:pt>
                <c:pt idx="1">
                  <c:v>Spring</c:v>
                </c:pt>
                <c:pt idx="2">
                  <c:v>Summer</c:v>
                </c:pt>
                <c:pt idx="3">
                  <c:v>Fall</c:v>
                </c:pt>
              </c:strCache>
            </c:strRef>
          </c:cat>
          <c:val>
            <c:numRef>
              <c:f>'Data for Figure 3'!$B$2:$B$5</c:f>
              <c:numCache>
                <c:formatCode>General</c:formatCode>
                <c:ptCount val="4"/>
                <c:pt idx="0">
                  <c:v>2.943982558139536</c:v>
                </c:pt>
                <c:pt idx="1">
                  <c:v>1.9411918604651157</c:v>
                </c:pt>
                <c:pt idx="2">
                  <c:v>1.6228379360465115</c:v>
                </c:pt>
                <c:pt idx="3">
                  <c:v>1.5887863372093023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9-40F7-8FDB-53721264C9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656196816"/>
        <c:axId val="656199440"/>
      </c:barChart>
      <c:catAx>
        <c:axId val="656196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Season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6199440"/>
        <c:crosses val="autoZero"/>
        <c:auto val="1"/>
        <c:lblAlgn val="ctr"/>
        <c:lblOffset val="100"/>
        <c:noMultiLvlLbl val="0"/>
      </c:catAx>
      <c:valAx>
        <c:axId val="656199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</a:rPr>
                  <a:t>Total change (degrees F)</a:t>
                </a:r>
              </a:p>
            </c:rich>
          </c:tx>
          <c:layout>
            <c:manualLayout>
              <c:xMode val="edge"/>
              <c:yMode val="edge"/>
              <c:x val="0.21302918875352397"/>
              <c:y val="0.3049984526539132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6196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Example</a:t>
            </a:r>
            <a:r>
              <a:rPr lang="en-US" b="1" baseline="0">
                <a:latin typeface="Arial" panose="020B0604020202020204" pitchFamily="34" charset="0"/>
                <a:cs typeface="Arial" panose="020B0604020202020204" pitchFamily="34" charset="0"/>
              </a:rPr>
              <a:t> Figure: Average Seasonal Temperatures in the Contiguous 48 States, 1895-2023</a:t>
            </a:r>
            <a:endParaRPr lang="en-US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'Original Data and Calculations'!$A$3</c:f>
              <c:strCache>
                <c:ptCount val="1"/>
                <c:pt idx="0">
                  <c:v>WINTER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'Original Data and Calculations'!$D$10:$D$137</c:f>
              <c:numCache>
                <c:formatCode>General</c:formatCode>
                <c:ptCount val="128"/>
                <c:pt idx="0">
                  <c:v>1896</c:v>
                </c:pt>
                <c:pt idx="1">
                  <c:v>1897</c:v>
                </c:pt>
                <c:pt idx="2">
                  <c:v>1898</c:v>
                </c:pt>
                <c:pt idx="3">
                  <c:v>1899</c:v>
                </c:pt>
                <c:pt idx="4">
                  <c:v>1900</c:v>
                </c:pt>
                <c:pt idx="5">
                  <c:v>1901</c:v>
                </c:pt>
                <c:pt idx="6">
                  <c:v>1902</c:v>
                </c:pt>
                <c:pt idx="7">
                  <c:v>1903</c:v>
                </c:pt>
                <c:pt idx="8">
                  <c:v>1904</c:v>
                </c:pt>
                <c:pt idx="9">
                  <c:v>1905</c:v>
                </c:pt>
                <c:pt idx="10">
                  <c:v>1906</c:v>
                </c:pt>
                <c:pt idx="11">
                  <c:v>1907</c:v>
                </c:pt>
                <c:pt idx="12">
                  <c:v>1908</c:v>
                </c:pt>
                <c:pt idx="13">
                  <c:v>1909</c:v>
                </c:pt>
                <c:pt idx="14">
                  <c:v>1910</c:v>
                </c:pt>
                <c:pt idx="15">
                  <c:v>1911</c:v>
                </c:pt>
                <c:pt idx="16">
                  <c:v>1912</c:v>
                </c:pt>
                <c:pt idx="17">
                  <c:v>1913</c:v>
                </c:pt>
                <c:pt idx="18">
                  <c:v>1914</c:v>
                </c:pt>
                <c:pt idx="19">
                  <c:v>1915</c:v>
                </c:pt>
                <c:pt idx="20">
                  <c:v>1916</c:v>
                </c:pt>
                <c:pt idx="21">
                  <c:v>1917</c:v>
                </c:pt>
                <c:pt idx="22">
                  <c:v>1918</c:v>
                </c:pt>
                <c:pt idx="23">
                  <c:v>1919</c:v>
                </c:pt>
                <c:pt idx="24">
                  <c:v>1920</c:v>
                </c:pt>
                <c:pt idx="25">
                  <c:v>1921</c:v>
                </c:pt>
                <c:pt idx="26">
                  <c:v>1922</c:v>
                </c:pt>
                <c:pt idx="27">
                  <c:v>1923</c:v>
                </c:pt>
                <c:pt idx="28">
                  <c:v>1924</c:v>
                </c:pt>
                <c:pt idx="29">
                  <c:v>1925</c:v>
                </c:pt>
                <c:pt idx="30">
                  <c:v>1926</c:v>
                </c:pt>
                <c:pt idx="31">
                  <c:v>1927</c:v>
                </c:pt>
                <c:pt idx="32">
                  <c:v>1928</c:v>
                </c:pt>
                <c:pt idx="33">
                  <c:v>1929</c:v>
                </c:pt>
                <c:pt idx="34">
                  <c:v>1930</c:v>
                </c:pt>
                <c:pt idx="35">
                  <c:v>1931</c:v>
                </c:pt>
                <c:pt idx="36">
                  <c:v>1932</c:v>
                </c:pt>
                <c:pt idx="37">
                  <c:v>1933</c:v>
                </c:pt>
                <c:pt idx="38">
                  <c:v>1934</c:v>
                </c:pt>
                <c:pt idx="39">
                  <c:v>1935</c:v>
                </c:pt>
                <c:pt idx="40">
                  <c:v>1936</c:v>
                </c:pt>
                <c:pt idx="41">
                  <c:v>1937</c:v>
                </c:pt>
                <c:pt idx="42">
                  <c:v>1938</c:v>
                </c:pt>
                <c:pt idx="43">
                  <c:v>1939</c:v>
                </c:pt>
                <c:pt idx="44">
                  <c:v>1940</c:v>
                </c:pt>
                <c:pt idx="45">
                  <c:v>1941</c:v>
                </c:pt>
                <c:pt idx="46">
                  <c:v>1942</c:v>
                </c:pt>
                <c:pt idx="47">
                  <c:v>1943</c:v>
                </c:pt>
                <c:pt idx="48">
                  <c:v>1944</c:v>
                </c:pt>
                <c:pt idx="49">
                  <c:v>1945</c:v>
                </c:pt>
                <c:pt idx="50">
                  <c:v>1946</c:v>
                </c:pt>
                <c:pt idx="51">
                  <c:v>1947</c:v>
                </c:pt>
                <c:pt idx="52">
                  <c:v>1948</c:v>
                </c:pt>
                <c:pt idx="53">
                  <c:v>1949</c:v>
                </c:pt>
                <c:pt idx="54">
                  <c:v>1950</c:v>
                </c:pt>
                <c:pt idx="55">
                  <c:v>1951</c:v>
                </c:pt>
                <c:pt idx="56">
                  <c:v>1952</c:v>
                </c:pt>
                <c:pt idx="57">
                  <c:v>1953</c:v>
                </c:pt>
                <c:pt idx="58">
                  <c:v>1954</c:v>
                </c:pt>
                <c:pt idx="59">
                  <c:v>1955</c:v>
                </c:pt>
                <c:pt idx="60">
                  <c:v>1956</c:v>
                </c:pt>
                <c:pt idx="61">
                  <c:v>1957</c:v>
                </c:pt>
                <c:pt idx="62">
                  <c:v>1958</c:v>
                </c:pt>
                <c:pt idx="63">
                  <c:v>1959</c:v>
                </c:pt>
                <c:pt idx="64">
                  <c:v>1960</c:v>
                </c:pt>
                <c:pt idx="65">
                  <c:v>1961</c:v>
                </c:pt>
                <c:pt idx="66">
                  <c:v>1962</c:v>
                </c:pt>
                <c:pt idx="67">
                  <c:v>1963</c:v>
                </c:pt>
                <c:pt idx="68">
                  <c:v>1964</c:v>
                </c:pt>
                <c:pt idx="69">
                  <c:v>1965</c:v>
                </c:pt>
                <c:pt idx="70">
                  <c:v>1966</c:v>
                </c:pt>
                <c:pt idx="71">
                  <c:v>1967</c:v>
                </c:pt>
                <c:pt idx="72">
                  <c:v>1968</c:v>
                </c:pt>
                <c:pt idx="73">
                  <c:v>1969</c:v>
                </c:pt>
                <c:pt idx="74">
                  <c:v>1970</c:v>
                </c:pt>
                <c:pt idx="75">
                  <c:v>1971</c:v>
                </c:pt>
                <c:pt idx="76">
                  <c:v>1972</c:v>
                </c:pt>
                <c:pt idx="77">
                  <c:v>1973</c:v>
                </c:pt>
                <c:pt idx="78">
                  <c:v>1974</c:v>
                </c:pt>
                <c:pt idx="79">
                  <c:v>1975</c:v>
                </c:pt>
                <c:pt idx="80">
                  <c:v>1976</c:v>
                </c:pt>
                <c:pt idx="81">
                  <c:v>1977</c:v>
                </c:pt>
                <c:pt idx="82">
                  <c:v>1978</c:v>
                </c:pt>
                <c:pt idx="83">
                  <c:v>1979</c:v>
                </c:pt>
                <c:pt idx="84">
                  <c:v>1980</c:v>
                </c:pt>
                <c:pt idx="85">
                  <c:v>1981</c:v>
                </c:pt>
                <c:pt idx="86">
                  <c:v>1982</c:v>
                </c:pt>
                <c:pt idx="87">
                  <c:v>1983</c:v>
                </c:pt>
                <c:pt idx="88">
                  <c:v>1984</c:v>
                </c:pt>
                <c:pt idx="89">
                  <c:v>1985</c:v>
                </c:pt>
                <c:pt idx="90">
                  <c:v>1986</c:v>
                </c:pt>
                <c:pt idx="91">
                  <c:v>1987</c:v>
                </c:pt>
                <c:pt idx="92">
                  <c:v>1988</c:v>
                </c:pt>
                <c:pt idx="93">
                  <c:v>1989</c:v>
                </c:pt>
                <c:pt idx="94">
                  <c:v>1990</c:v>
                </c:pt>
                <c:pt idx="95">
                  <c:v>1991</c:v>
                </c:pt>
                <c:pt idx="96">
                  <c:v>1992</c:v>
                </c:pt>
                <c:pt idx="97">
                  <c:v>1993</c:v>
                </c:pt>
                <c:pt idx="98">
                  <c:v>1994</c:v>
                </c:pt>
                <c:pt idx="99">
                  <c:v>1995</c:v>
                </c:pt>
                <c:pt idx="100">
                  <c:v>1996</c:v>
                </c:pt>
                <c:pt idx="101">
                  <c:v>1997</c:v>
                </c:pt>
                <c:pt idx="102">
                  <c:v>1998</c:v>
                </c:pt>
                <c:pt idx="103">
                  <c:v>1999</c:v>
                </c:pt>
                <c:pt idx="104">
                  <c:v>2000</c:v>
                </c:pt>
                <c:pt idx="105">
                  <c:v>2001</c:v>
                </c:pt>
                <c:pt idx="106">
                  <c:v>2002</c:v>
                </c:pt>
                <c:pt idx="107">
                  <c:v>2003</c:v>
                </c:pt>
                <c:pt idx="108">
                  <c:v>2004</c:v>
                </c:pt>
                <c:pt idx="109">
                  <c:v>2005</c:v>
                </c:pt>
                <c:pt idx="110">
                  <c:v>2006</c:v>
                </c:pt>
                <c:pt idx="111">
                  <c:v>2007</c:v>
                </c:pt>
                <c:pt idx="112">
                  <c:v>2008</c:v>
                </c:pt>
                <c:pt idx="113">
                  <c:v>2009</c:v>
                </c:pt>
                <c:pt idx="114">
                  <c:v>2010</c:v>
                </c:pt>
                <c:pt idx="115">
                  <c:v>2011</c:v>
                </c:pt>
                <c:pt idx="116">
                  <c:v>2012</c:v>
                </c:pt>
                <c:pt idx="117">
                  <c:v>2013</c:v>
                </c:pt>
                <c:pt idx="118">
                  <c:v>2014</c:v>
                </c:pt>
                <c:pt idx="119">
                  <c:v>2015</c:v>
                </c:pt>
                <c:pt idx="120">
                  <c:v>2016</c:v>
                </c:pt>
                <c:pt idx="121">
                  <c:v>2017</c:v>
                </c:pt>
                <c:pt idx="122">
                  <c:v>2018</c:v>
                </c:pt>
                <c:pt idx="123">
                  <c:v>2019</c:v>
                </c:pt>
                <c:pt idx="124">
                  <c:v>2020</c:v>
                </c:pt>
                <c:pt idx="125">
                  <c:v>2021</c:v>
                </c:pt>
                <c:pt idx="126">
                  <c:v>2022</c:v>
                </c:pt>
                <c:pt idx="127">
                  <c:v>2023</c:v>
                </c:pt>
              </c:numCache>
            </c:numRef>
          </c:xVal>
          <c:yVal>
            <c:numRef>
              <c:f>'Original Data and Calculations'!$C$10:$C$137</c:f>
              <c:numCache>
                <c:formatCode>General</c:formatCode>
                <c:ptCount val="128"/>
                <c:pt idx="0">
                  <c:v>0.51</c:v>
                </c:pt>
                <c:pt idx="1">
                  <c:v>0.14000000000000001</c:v>
                </c:pt>
                <c:pt idx="2">
                  <c:v>0.04</c:v>
                </c:pt>
                <c:pt idx="3">
                  <c:v>-4.28</c:v>
                </c:pt>
                <c:pt idx="4">
                  <c:v>-7.0000000000000007E-2</c:v>
                </c:pt>
                <c:pt idx="5">
                  <c:v>-0.24</c:v>
                </c:pt>
                <c:pt idx="6">
                  <c:v>-1.23</c:v>
                </c:pt>
                <c:pt idx="7">
                  <c:v>-2.2000000000000002</c:v>
                </c:pt>
                <c:pt idx="8">
                  <c:v>-2.34</c:v>
                </c:pt>
                <c:pt idx="9">
                  <c:v>-3.54</c:v>
                </c:pt>
                <c:pt idx="10">
                  <c:v>0.28999999999999998</c:v>
                </c:pt>
                <c:pt idx="11">
                  <c:v>1.48</c:v>
                </c:pt>
                <c:pt idx="12">
                  <c:v>1.1599999999999999</c:v>
                </c:pt>
                <c:pt idx="13">
                  <c:v>1.32</c:v>
                </c:pt>
                <c:pt idx="14">
                  <c:v>-4.0599999999999996</c:v>
                </c:pt>
                <c:pt idx="15">
                  <c:v>0.6</c:v>
                </c:pt>
                <c:pt idx="16">
                  <c:v>-2.88</c:v>
                </c:pt>
                <c:pt idx="17">
                  <c:v>-1.26</c:v>
                </c:pt>
                <c:pt idx="18">
                  <c:v>0.22</c:v>
                </c:pt>
                <c:pt idx="19">
                  <c:v>-1.84</c:v>
                </c:pt>
                <c:pt idx="20">
                  <c:v>-0.76</c:v>
                </c:pt>
                <c:pt idx="21">
                  <c:v>-3.13</c:v>
                </c:pt>
                <c:pt idx="22">
                  <c:v>-3.12</c:v>
                </c:pt>
                <c:pt idx="23">
                  <c:v>0.61</c:v>
                </c:pt>
                <c:pt idx="24">
                  <c:v>-1.66</c:v>
                </c:pt>
                <c:pt idx="25">
                  <c:v>2.57</c:v>
                </c:pt>
                <c:pt idx="26">
                  <c:v>-0.95</c:v>
                </c:pt>
                <c:pt idx="27">
                  <c:v>0.34</c:v>
                </c:pt>
                <c:pt idx="28">
                  <c:v>0.25</c:v>
                </c:pt>
                <c:pt idx="29">
                  <c:v>-0.56999999999999995</c:v>
                </c:pt>
                <c:pt idx="30">
                  <c:v>1.26</c:v>
                </c:pt>
                <c:pt idx="31">
                  <c:v>1.36</c:v>
                </c:pt>
                <c:pt idx="32">
                  <c:v>-0.72</c:v>
                </c:pt>
                <c:pt idx="33">
                  <c:v>-3.51</c:v>
                </c:pt>
                <c:pt idx="34">
                  <c:v>0.3</c:v>
                </c:pt>
                <c:pt idx="35">
                  <c:v>1.8</c:v>
                </c:pt>
                <c:pt idx="36">
                  <c:v>2.21</c:v>
                </c:pt>
                <c:pt idx="37">
                  <c:v>-1.1299999999999999</c:v>
                </c:pt>
                <c:pt idx="38">
                  <c:v>3.05</c:v>
                </c:pt>
                <c:pt idx="39">
                  <c:v>1.17</c:v>
                </c:pt>
                <c:pt idx="40">
                  <c:v>-4.45</c:v>
                </c:pt>
                <c:pt idx="41">
                  <c:v>-1.88</c:v>
                </c:pt>
                <c:pt idx="42">
                  <c:v>1.38</c:v>
                </c:pt>
                <c:pt idx="43">
                  <c:v>0.47</c:v>
                </c:pt>
                <c:pt idx="44">
                  <c:v>-0.43</c:v>
                </c:pt>
                <c:pt idx="45">
                  <c:v>1.7</c:v>
                </c:pt>
                <c:pt idx="46">
                  <c:v>0</c:v>
                </c:pt>
                <c:pt idx="47">
                  <c:v>0.66</c:v>
                </c:pt>
                <c:pt idx="48">
                  <c:v>0.81</c:v>
                </c:pt>
                <c:pt idx="49">
                  <c:v>-0.08</c:v>
                </c:pt>
                <c:pt idx="50">
                  <c:v>-0.45</c:v>
                </c:pt>
                <c:pt idx="51">
                  <c:v>0.89</c:v>
                </c:pt>
                <c:pt idx="52">
                  <c:v>-1.42</c:v>
                </c:pt>
                <c:pt idx="53">
                  <c:v>-2.09</c:v>
                </c:pt>
                <c:pt idx="54">
                  <c:v>0.85</c:v>
                </c:pt>
                <c:pt idx="55">
                  <c:v>0.35</c:v>
                </c:pt>
                <c:pt idx="56">
                  <c:v>0.67</c:v>
                </c:pt>
                <c:pt idx="57">
                  <c:v>3.02</c:v>
                </c:pt>
                <c:pt idx="58">
                  <c:v>3.1</c:v>
                </c:pt>
                <c:pt idx="59">
                  <c:v>-0.79</c:v>
                </c:pt>
                <c:pt idx="60">
                  <c:v>-0.56999999999999995</c:v>
                </c:pt>
                <c:pt idx="61">
                  <c:v>1.56</c:v>
                </c:pt>
                <c:pt idx="62">
                  <c:v>1.3</c:v>
                </c:pt>
                <c:pt idx="63">
                  <c:v>-0.83</c:v>
                </c:pt>
                <c:pt idx="64">
                  <c:v>-0.26</c:v>
                </c:pt>
                <c:pt idx="65">
                  <c:v>0.28000000000000003</c:v>
                </c:pt>
                <c:pt idx="66">
                  <c:v>-1.24</c:v>
                </c:pt>
                <c:pt idx="67">
                  <c:v>-1.58</c:v>
                </c:pt>
                <c:pt idx="68">
                  <c:v>-1.83</c:v>
                </c:pt>
                <c:pt idx="69">
                  <c:v>-0.11</c:v>
                </c:pt>
                <c:pt idx="70">
                  <c:v>-1.07</c:v>
                </c:pt>
                <c:pt idx="71">
                  <c:v>0.66</c:v>
                </c:pt>
                <c:pt idx="72">
                  <c:v>-0.92</c:v>
                </c:pt>
                <c:pt idx="73">
                  <c:v>-1.49</c:v>
                </c:pt>
                <c:pt idx="74">
                  <c:v>-0.25</c:v>
                </c:pt>
                <c:pt idx="75">
                  <c:v>-7.0000000000000007E-2</c:v>
                </c:pt>
                <c:pt idx="76">
                  <c:v>0.26</c:v>
                </c:pt>
                <c:pt idx="77">
                  <c:v>-1.22</c:v>
                </c:pt>
                <c:pt idx="78">
                  <c:v>0.92</c:v>
                </c:pt>
                <c:pt idx="79">
                  <c:v>0.69</c:v>
                </c:pt>
                <c:pt idx="80">
                  <c:v>2.36</c:v>
                </c:pt>
                <c:pt idx="81">
                  <c:v>-2.2200000000000002</c:v>
                </c:pt>
                <c:pt idx="82">
                  <c:v>-3.19</c:v>
                </c:pt>
                <c:pt idx="83">
                  <c:v>-5.62</c:v>
                </c:pt>
                <c:pt idx="84">
                  <c:v>1.1000000000000001</c:v>
                </c:pt>
                <c:pt idx="85">
                  <c:v>2.5</c:v>
                </c:pt>
                <c:pt idx="86">
                  <c:v>-1.41</c:v>
                </c:pt>
                <c:pt idx="87">
                  <c:v>3.04</c:v>
                </c:pt>
                <c:pt idx="88">
                  <c:v>-1.67</c:v>
                </c:pt>
                <c:pt idx="89">
                  <c:v>-1.66</c:v>
                </c:pt>
                <c:pt idx="90">
                  <c:v>0.88</c:v>
                </c:pt>
                <c:pt idx="91">
                  <c:v>2.19</c:v>
                </c:pt>
                <c:pt idx="92">
                  <c:v>-0.22</c:v>
                </c:pt>
                <c:pt idx="93">
                  <c:v>0.01</c:v>
                </c:pt>
                <c:pt idx="94">
                  <c:v>1.41</c:v>
                </c:pt>
                <c:pt idx="95">
                  <c:v>1.1399999999999999</c:v>
                </c:pt>
                <c:pt idx="96">
                  <c:v>4.12</c:v>
                </c:pt>
                <c:pt idx="97">
                  <c:v>-1.1100000000000001</c:v>
                </c:pt>
                <c:pt idx="98">
                  <c:v>-0.43</c:v>
                </c:pt>
                <c:pt idx="99">
                  <c:v>3.33</c:v>
                </c:pt>
                <c:pt idx="100">
                  <c:v>0.71</c:v>
                </c:pt>
                <c:pt idx="101">
                  <c:v>1.07</c:v>
                </c:pt>
                <c:pt idx="102">
                  <c:v>3.67</c:v>
                </c:pt>
                <c:pt idx="103">
                  <c:v>4.04</c:v>
                </c:pt>
                <c:pt idx="104">
                  <c:v>4.25</c:v>
                </c:pt>
                <c:pt idx="105">
                  <c:v>-0.97</c:v>
                </c:pt>
                <c:pt idx="106">
                  <c:v>3.43</c:v>
                </c:pt>
                <c:pt idx="107">
                  <c:v>1.33</c:v>
                </c:pt>
                <c:pt idx="108">
                  <c:v>0.84</c:v>
                </c:pt>
                <c:pt idx="109">
                  <c:v>3.23</c:v>
                </c:pt>
                <c:pt idx="110">
                  <c:v>3.26</c:v>
                </c:pt>
                <c:pt idx="111">
                  <c:v>1.21</c:v>
                </c:pt>
                <c:pt idx="112">
                  <c:v>0.5</c:v>
                </c:pt>
                <c:pt idx="113">
                  <c:v>1</c:v>
                </c:pt>
                <c:pt idx="114">
                  <c:v>-1.53</c:v>
                </c:pt>
                <c:pt idx="115">
                  <c:v>-0.49</c:v>
                </c:pt>
                <c:pt idx="116">
                  <c:v>4.1100000000000003</c:v>
                </c:pt>
                <c:pt idx="117">
                  <c:v>2.08</c:v>
                </c:pt>
                <c:pt idx="118">
                  <c:v>-0.98</c:v>
                </c:pt>
                <c:pt idx="119">
                  <c:v>2.06</c:v>
                </c:pt>
                <c:pt idx="120">
                  <c:v>4.55</c:v>
                </c:pt>
                <c:pt idx="121">
                  <c:v>3.67</c:v>
                </c:pt>
                <c:pt idx="122">
                  <c:v>1.76</c:v>
                </c:pt>
                <c:pt idx="123">
                  <c:v>1.07</c:v>
                </c:pt>
                <c:pt idx="124">
                  <c:v>3.82</c:v>
                </c:pt>
                <c:pt idx="125">
                  <c:v>1.41</c:v>
                </c:pt>
                <c:pt idx="126">
                  <c:v>2.4900000000000002</c:v>
                </c:pt>
                <c:pt idx="127">
                  <c:v>2.67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274-4BD5-ABD1-3C60B29B16A1}"/>
            </c:ext>
          </c:extLst>
        </c:ser>
        <c:ser>
          <c:idx val="1"/>
          <c:order val="1"/>
          <c:tx>
            <c:strRef>
              <c:f>'Original Data and Calculations'!$F$3</c:f>
              <c:strCache>
                <c:ptCount val="1"/>
                <c:pt idx="0">
                  <c:v>SPRING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'Original Data and Calculations'!$I$9:$I$137</c:f>
              <c:numCache>
                <c:formatCode>General</c:formatCode>
                <c:ptCount val="129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</c:numCache>
            </c:numRef>
          </c:xVal>
          <c:yVal>
            <c:numRef>
              <c:f>'Original Data and Calculations'!$H$9:$H$137</c:f>
              <c:numCache>
                <c:formatCode>General</c:formatCode>
                <c:ptCount val="129"/>
                <c:pt idx="0">
                  <c:v>0.02</c:v>
                </c:pt>
                <c:pt idx="1">
                  <c:v>0.02</c:v>
                </c:pt>
                <c:pt idx="2">
                  <c:v>-0.55000000000000004</c:v>
                </c:pt>
                <c:pt idx="3">
                  <c:v>-0.33</c:v>
                </c:pt>
                <c:pt idx="4">
                  <c:v>-1.54</c:v>
                </c:pt>
                <c:pt idx="5">
                  <c:v>0.62</c:v>
                </c:pt>
                <c:pt idx="6">
                  <c:v>-0.49</c:v>
                </c:pt>
                <c:pt idx="7">
                  <c:v>0.55000000000000004</c:v>
                </c:pt>
                <c:pt idx="8">
                  <c:v>-0.26</c:v>
                </c:pt>
                <c:pt idx="9">
                  <c:v>-0.47</c:v>
                </c:pt>
                <c:pt idx="10">
                  <c:v>0.66</c:v>
                </c:pt>
                <c:pt idx="11">
                  <c:v>-1.45</c:v>
                </c:pt>
                <c:pt idx="12">
                  <c:v>-1.21</c:v>
                </c:pt>
                <c:pt idx="13">
                  <c:v>0.91</c:v>
                </c:pt>
                <c:pt idx="14">
                  <c:v>-1.77</c:v>
                </c:pt>
                <c:pt idx="15">
                  <c:v>3.17</c:v>
                </c:pt>
                <c:pt idx="16">
                  <c:v>0.82</c:v>
                </c:pt>
                <c:pt idx="17">
                  <c:v>-1.98</c:v>
                </c:pt>
                <c:pt idx="18">
                  <c:v>-0.84</c:v>
                </c:pt>
                <c:pt idx="19">
                  <c:v>0.06</c:v>
                </c:pt>
                <c:pt idx="20">
                  <c:v>-1.02</c:v>
                </c:pt>
                <c:pt idx="21">
                  <c:v>-0.35</c:v>
                </c:pt>
                <c:pt idx="22">
                  <c:v>-3.55</c:v>
                </c:pt>
                <c:pt idx="23">
                  <c:v>0.94</c:v>
                </c:pt>
                <c:pt idx="24">
                  <c:v>-0.16</c:v>
                </c:pt>
                <c:pt idx="25">
                  <c:v>-2.13</c:v>
                </c:pt>
                <c:pt idx="26">
                  <c:v>1.66</c:v>
                </c:pt>
                <c:pt idx="27">
                  <c:v>-0.28000000000000003</c:v>
                </c:pt>
                <c:pt idx="28">
                  <c:v>-1.68</c:v>
                </c:pt>
                <c:pt idx="29">
                  <c:v>-2.4700000000000002</c:v>
                </c:pt>
                <c:pt idx="30">
                  <c:v>2.0699999999999998</c:v>
                </c:pt>
                <c:pt idx="31">
                  <c:v>-0.68</c:v>
                </c:pt>
                <c:pt idx="32">
                  <c:v>0.28000000000000003</c:v>
                </c:pt>
                <c:pt idx="33">
                  <c:v>-0.02</c:v>
                </c:pt>
                <c:pt idx="34">
                  <c:v>0.28000000000000003</c:v>
                </c:pt>
                <c:pt idx="35">
                  <c:v>0.43</c:v>
                </c:pt>
                <c:pt idx="36">
                  <c:v>-0.95</c:v>
                </c:pt>
                <c:pt idx="37">
                  <c:v>-1.1000000000000001</c:v>
                </c:pt>
                <c:pt idx="38">
                  <c:v>-0.42</c:v>
                </c:pt>
                <c:pt idx="39">
                  <c:v>2.82</c:v>
                </c:pt>
                <c:pt idx="40">
                  <c:v>-0.7</c:v>
                </c:pt>
                <c:pt idx="41">
                  <c:v>1.45</c:v>
                </c:pt>
                <c:pt idx="42">
                  <c:v>-0.63</c:v>
                </c:pt>
                <c:pt idx="43">
                  <c:v>1.28</c:v>
                </c:pt>
                <c:pt idx="44">
                  <c:v>1.33</c:v>
                </c:pt>
                <c:pt idx="45">
                  <c:v>-0.05</c:v>
                </c:pt>
                <c:pt idx="46">
                  <c:v>0.26</c:v>
                </c:pt>
                <c:pt idx="47">
                  <c:v>0.23</c:v>
                </c:pt>
                <c:pt idx="48">
                  <c:v>-0.55000000000000004</c:v>
                </c:pt>
                <c:pt idx="49">
                  <c:v>-1.0900000000000001</c:v>
                </c:pt>
                <c:pt idx="50">
                  <c:v>0.43</c:v>
                </c:pt>
                <c:pt idx="51">
                  <c:v>2.46</c:v>
                </c:pt>
                <c:pt idx="52">
                  <c:v>-0.98</c:v>
                </c:pt>
                <c:pt idx="53">
                  <c:v>-0.15</c:v>
                </c:pt>
                <c:pt idx="54">
                  <c:v>0.6</c:v>
                </c:pt>
                <c:pt idx="55">
                  <c:v>-1.94</c:v>
                </c:pt>
                <c:pt idx="56">
                  <c:v>-1.24</c:v>
                </c:pt>
                <c:pt idx="57">
                  <c:v>-0.94</c:v>
                </c:pt>
                <c:pt idx="58">
                  <c:v>-0.36</c:v>
                </c:pt>
                <c:pt idx="59">
                  <c:v>-0.25</c:v>
                </c:pt>
                <c:pt idx="60">
                  <c:v>0.48</c:v>
                </c:pt>
                <c:pt idx="61">
                  <c:v>-0.28999999999999998</c:v>
                </c:pt>
                <c:pt idx="62">
                  <c:v>-0.38</c:v>
                </c:pt>
                <c:pt idx="63">
                  <c:v>-0.8</c:v>
                </c:pt>
                <c:pt idx="64">
                  <c:v>0.38</c:v>
                </c:pt>
                <c:pt idx="65">
                  <c:v>-1.65</c:v>
                </c:pt>
                <c:pt idx="66">
                  <c:v>-0.57999999999999996</c:v>
                </c:pt>
                <c:pt idx="67">
                  <c:v>-0.26</c:v>
                </c:pt>
                <c:pt idx="68">
                  <c:v>1.29</c:v>
                </c:pt>
                <c:pt idx="69">
                  <c:v>-0.4</c:v>
                </c:pt>
                <c:pt idx="70">
                  <c:v>-1.54</c:v>
                </c:pt>
                <c:pt idx="71">
                  <c:v>0.13</c:v>
                </c:pt>
                <c:pt idx="72">
                  <c:v>-0.16</c:v>
                </c:pt>
                <c:pt idx="73">
                  <c:v>-0.15</c:v>
                </c:pt>
                <c:pt idx="74">
                  <c:v>-0.9</c:v>
                </c:pt>
                <c:pt idx="75">
                  <c:v>-1.25</c:v>
                </c:pt>
                <c:pt idx="76">
                  <c:v>-1.53</c:v>
                </c:pt>
                <c:pt idx="77">
                  <c:v>0.87</c:v>
                </c:pt>
                <c:pt idx="78">
                  <c:v>-0.14000000000000001</c:v>
                </c:pt>
                <c:pt idx="79">
                  <c:v>1.18</c:v>
                </c:pt>
                <c:pt idx="80">
                  <c:v>-2.29</c:v>
                </c:pt>
                <c:pt idx="81">
                  <c:v>0.15</c:v>
                </c:pt>
                <c:pt idx="82">
                  <c:v>2.0499999999999998</c:v>
                </c:pt>
                <c:pt idx="83">
                  <c:v>-0.04</c:v>
                </c:pt>
                <c:pt idx="84">
                  <c:v>-0.48</c:v>
                </c:pt>
                <c:pt idx="85">
                  <c:v>-0.56000000000000005</c:v>
                </c:pt>
                <c:pt idx="86">
                  <c:v>1.39</c:v>
                </c:pt>
                <c:pt idx="87">
                  <c:v>-0.43</c:v>
                </c:pt>
                <c:pt idx="88">
                  <c:v>-1.8</c:v>
                </c:pt>
                <c:pt idx="89">
                  <c:v>-1</c:v>
                </c:pt>
                <c:pt idx="90">
                  <c:v>2.39</c:v>
                </c:pt>
                <c:pt idx="91">
                  <c:v>2.46</c:v>
                </c:pt>
                <c:pt idx="92">
                  <c:v>2.1</c:v>
                </c:pt>
                <c:pt idx="93">
                  <c:v>0.89</c:v>
                </c:pt>
                <c:pt idx="94">
                  <c:v>1.08</c:v>
                </c:pt>
                <c:pt idx="95">
                  <c:v>1.1200000000000001</c:v>
                </c:pt>
                <c:pt idx="96">
                  <c:v>1.69</c:v>
                </c:pt>
                <c:pt idx="97">
                  <c:v>1.88</c:v>
                </c:pt>
                <c:pt idx="98">
                  <c:v>-0.06</c:v>
                </c:pt>
                <c:pt idx="99">
                  <c:v>1.69</c:v>
                </c:pt>
                <c:pt idx="100">
                  <c:v>-0.46</c:v>
                </c:pt>
                <c:pt idx="101">
                  <c:v>-0.7</c:v>
                </c:pt>
                <c:pt idx="102">
                  <c:v>-0.26</c:v>
                </c:pt>
                <c:pt idx="103">
                  <c:v>0.7</c:v>
                </c:pt>
                <c:pt idx="104">
                  <c:v>0.55000000000000004</c:v>
                </c:pt>
                <c:pt idx="105">
                  <c:v>3</c:v>
                </c:pt>
                <c:pt idx="106">
                  <c:v>1.54</c:v>
                </c:pt>
                <c:pt idx="107">
                  <c:v>-0.15</c:v>
                </c:pt>
                <c:pt idx="108">
                  <c:v>1.1399999999999999</c:v>
                </c:pt>
                <c:pt idx="109">
                  <c:v>3.08</c:v>
                </c:pt>
                <c:pt idx="110">
                  <c:v>0.46</c:v>
                </c:pt>
                <c:pt idx="111">
                  <c:v>2.4700000000000002</c:v>
                </c:pt>
                <c:pt idx="112">
                  <c:v>2.59</c:v>
                </c:pt>
                <c:pt idx="113">
                  <c:v>-0.38</c:v>
                </c:pt>
                <c:pt idx="114">
                  <c:v>0.89</c:v>
                </c:pt>
                <c:pt idx="115">
                  <c:v>1.31</c:v>
                </c:pt>
                <c:pt idx="116">
                  <c:v>0.47</c:v>
                </c:pt>
                <c:pt idx="117">
                  <c:v>5.26</c:v>
                </c:pt>
                <c:pt idx="118">
                  <c:v>-0.44</c:v>
                </c:pt>
                <c:pt idx="119">
                  <c:v>0.24</c:v>
                </c:pt>
                <c:pt idx="120">
                  <c:v>2.2400000000000002</c:v>
                </c:pt>
                <c:pt idx="121">
                  <c:v>2.75</c:v>
                </c:pt>
                <c:pt idx="122">
                  <c:v>2.59</c:v>
                </c:pt>
                <c:pt idx="123">
                  <c:v>1.51</c:v>
                </c:pt>
                <c:pt idx="124">
                  <c:v>-0.05</c:v>
                </c:pt>
                <c:pt idx="125">
                  <c:v>1.7</c:v>
                </c:pt>
                <c:pt idx="126">
                  <c:v>1.66</c:v>
                </c:pt>
                <c:pt idx="127">
                  <c:v>1.31</c:v>
                </c:pt>
                <c:pt idx="128">
                  <c:v>0.54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74-4BD5-ABD1-3C60B29B16A1}"/>
            </c:ext>
          </c:extLst>
        </c:ser>
        <c:ser>
          <c:idx val="2"/>
          <c:order val="2"/>
          <c:tx>
            <c:strRef>
              <c:f>'Original Data and Calculations'!$K$3</c:f>
              <c:strCache>
                <c:ptCount val="1"/>
                <c:pt idx="0">
                  <c:v>SUMMER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'Original Data and Calculations'!$N$9:$N$137</c:f>
              <c:numCache>
                <c:formatCode>General</c:formatCode>
                <c:ptCount val="129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</c:numCache>
            </c:numRef>
          </c:xVal>
          <c:yVal>
            <c:numRef>
              <c:f>'Original Data and Calculations'!$M$9:$M$137</c:f>
              <c:numCache>
                <c:formatCode>General</c:formatCode>
                <c:ptCount val="129"/>
                <c:pt idx="0">
                  <c:v>-1.18</c:v>
                </c:pt>
                <c:pt idx="1">
                  <c:v>0.55000000000000004</c:v>
                </c:pt>
                <c:pt idx="2">
                  <c:v>-0.46</c:v>
                </c:pt>
                <c:pt idx="3">
                  <c:v>0.38</c:v>
                </c:pt>
                <c:pt idx="4">
                  <c:v>-0.24</c:v>
                </c:pt>
                <c:pt idx="5">
                  <c:v>0.7</c:v>
                </c:pt>
                <c:pt idx="6">
                  <c:v>1.22</c:v>
                </c:pt>
                <c:pt idx="7">
                  <c:v>-0.91</c:v>
                </c:pt>
                <c:pt idx="8">
                  <c:v>-1.81</c:v>
                </c:pt>
                <c:pt idx="9">
                  <c:v>-1.62</c:v>
                </c:pt>
                <c:pt idx="10">
                  <c:v>-0.62</c:v>
                </c:pt>
                <c:pt idx="11">
                  <c:v>-0.89</c:v>
                </c:pt>
                <c:pt idx="12">
                  <c:v>-1.73</c:v>
                </c:pt>
                <c:pt idx="13">
                  <c:v>-1.1399999999999999</c:v>
                </c:pt>
                <c:pt idx="14">
                  <c:v>0.1</c:v>
                </c:pt>
                <c:pt idx="15">
                  <c:v>-0.23</c:v>
                </c:pt>
                <c:pt idx="16">
                  <c:v>0.04</c:v>
                </c:pt>
                <c:pt idx="17">
                  <c:v>-1.71</c:v>
                </c:pt>
                <c:pt idx="18">
                  <c:v>0.13</c:v>
                </c:pt>
                <c:pt idx="19">
                  <c:v>0.31</c:v>
                </c:pt>
                <c:pt idx="20">
                  <c:v>-2.3199999999999998</c:v>
                </c:pt>
                <c:pt idx="21">
                  <c:v>-0.6</c:v>
                </c:pt>
                <c:pt idx="22">
                  <c:v>-0.53</c:v>
                </c:pt>
                <c:pt idx="23">
                  <c:v>0.63</c:v>
                </c:pt>
                <c:pt idx="24">
                  <c:v>0.56999999999999995</c:v>
                </c:pt>
                <c:pt idx="25">
                  <c:v>-1.17</c:v>
                </c:pt>
                <c:pt idx="26">
                  <c:v>0.95</c:v>
                </c:pt>
                <c:pt idx="27">
                  <c:v>0.57999999999999996</c:v>
                </c:pt>
                <c:pt idx="28">
                  <c:v>-0.43</c:v>
                </c:pt>
                <c:pt idx="29">
                  <c:v>-0.55000000000000004</c:v>
                </c:pt>
                <c:pt idx="30">
                  <c:v>0.39</c:v>
                </c:pt>
                <c:pt idx="31">
                  <c:v>-0.1</c:v>
                </c:pt>
                <c:pt idx="32">
                  <c:v>-1.65</c:v>
                </c:pt>
                <c:pt idx="33">
                  <c:v>-1.02</c:v>
                </c:pt>
                <c:pt idx="34">
                  <c:v>-0.16</c:v>
                </c:pt>
                <c:pt idx="35">
                  <c:v>0.72</c:v>
                </c:pt>
                <c:pt idx="36">
                  <c:v>1.42</c:v>
                </c:pt>
                <c:pt idx="37">
                  <c:v>0.56999999999999995</c:v>
                </c:pt>
                <c:pt idx="38">
                  <c:v>1.47</c:v>
                </c:pt>
                <c:pt idx="39">
                  <c:v>2.13</c:v>
                </c:pt>
                <c:pt idx="40">
                  <c:v>0.52</c:v>
                </c:pt>
                <c:pt idx="41">
                  <c:v>2.6</c:v>
                </c:pt>
                <c:pt idx="42">
                  <c:v>1.28</c:v>
                </c:pt>
                <c:pt idx="43">
                  <c:v>0.69</c:v>
                </c:pt>
                <c:pt idx="44">
                  <c:v>0.73</c:v>
                </c:pt>
                <c:pt idx="45">
                  <c:v>0.56000000000000005</c:v>
                </c:pt>
                <c:pt idx="46">
                  <c:v>-0.12</c:v>
                </c:pt>
                <c:pt idx="47">
                  <c:v>-0.18</c:v>
                </c:pt>
                <c:pt idx="48">
                  <c:v>0.76</c:v>
                </c:pt>
                <c:pt idx="49">
                  <c:v>-0.32</c:v>
                </c:pt>
                <c:pt idx="50">
                  <c:v>-1.08</c:v>
                </c:pt>
                <c:pt idx="51">
                  <c:v>-0.28999999999999998</c:v>
                </c:pt>
                <c:pt idx="52">
                  <c:v>-0.2</c:v>
                </c:pt>
                <c:pt idx="53">
                  <c:v>-0.04</c:v>
                </c:pt>
                <c:pt idx="54">
                  <c:v>0.45</c:v>
                </c:pt>
                <c:pt idx="55">
                  <c:v>-1.68</c:v>
                </c:pt>
                <c:pt idx="56">
                  <c:v>-0.66</c:v>
                </c:pt>
                <c:pt idx="57">
                  <c:v>1.1599999999999999</c:v>
                </c:pt>
                <c:pt idx="58">
                  <c:v>0.75</c:v>
                </c:pt>
                <c:pt idx="59">
                  <c:v>0.77</c:v>
                </c:pt>
                <c:pt idx="60">
                  <c:v>0.22</c:v>
                </c:pt>
                <c:pt idx="61">
                  <c:v>0.3</c:v>
                </c:pt>
                <c:pt idx="62">
                  <c:v>0.14000000000000001</c:v>
                </c:pt>
                <c:pt idx="63">
                  <c:v>-0.12</c:v>
                </c:pt>
                <c:pt idx="64">
                  <c:v>0.84</c:v>
                </c:pt>
                <c:pt idx="65">
                  <c:v>0.33</c:v>
                </c:pt>
                <c:pt idx="66">
                  <c:v>0.41</c:v>
                </c:pt>
                <c:pt idx="67">
                  <c:v>-0.7</c:v>
                </c:pt>
                <c:pt idx="68">
                  <c:v>0.02</c:v>
                </c:pt>
                <c:pt idx="69">
                  <c:v>-0.27</c:v>
                </c:pt>
                <c:pt idx="70">
                  <c:v>-1.23</c:v>
                </c:pt>
                <c:pt idx="71">
                  <c:v>-0.11</c:v>
                </c:pt>
                <c:pt idx="72">
                  <c:v>-0.97</c:v>
                </c:pt>
                <c:pt idx="73">
                  <c:v>-0.75</c:v>
                </c:pt>
                <c:pt idx="74">
                  <c:v>-0.02</c:v>
                </c:pt>
                <c:pt idx="75">
                  <c:v>0.63</c:v>
                </c:pt>
                <c:pt idx="76">
                  <c:v>-0.13</c:v>
                </c:pt>
                <c:pt idx="77">
                  <c:v>-0.71</c:v>
                </c:pt>
                <c:pt idx="78">
                  <c:v>0.21</c:v>
                </c:pt>
                <c:pt idx="79">
                  <c:v>-0.44</c:v>
                </c:pt>
                <c:pt idx="80">
                  <c:v>-0.53</c:v>
                </c:pt>
                <c:pt idx="81">
                  <c:v>-0.95</c:v>
                </c:pt>
                <c:pt idx="82">
                  <c:v>0.78</c:v>
                </c:pt>
                <c:pt idx="83">
                  <c:v>0.11</c:v>
                </c:pt>
                <c:pt idx="84">
                  <c:v>-0.76</c:v>
                </c:pt>
                <c:pt idx="85">
                  <c:v>1.03</c:v>
                </c:pt>
                <c:pt idx="86">
                  <c:v>0.56000000000000005</c:v>
                </c:pt>
                <c:pt idx="87">
                  <c:v>-0.86</c:v>
                </c:pt>
                <c:pt idx="88">
                  <c:v>0.65</c:v>
                </c:pt>
                <c:pt idx="89">
                  <c:v>0.24</c:v>
                </c:pt>
                <c:pt idx="90">
                  <c:v>-0.34</c:v>
                </c:pt>
                <c:pt idx="91">
                  <c:v>0.48</c:v>
                </c:pt>
                <c:pt idx="92">
                  <c:v>0.4</c:v>
                </c:pt>
                <c:pt idx="93">
                  <c:v>1.71</c:v>
                </c:pt>
                <c:pt idx="94">
                  <c:v>-0.18</c:v>
                </c:pt>
                <c:pt idx="95">
                  <c:v>0.52</c:v>
                </c:pt>
                <c:pt idx="96">
                  <c:v>0.59</c:v>
                </c:pt>
                <c:pt idx="97">
                  <c:v>-1.9</c:v>
                </c:pt>
                <c:pt idx="98">
                  <c:v>-0.98</c:v>
                </c:pt>
                <c:pt idx="99">
                  <c:v>0.86</c:v>
                </c:pt>
                <c:pt idx="100">
                  <c:v>0.4</c:v>
                </c:pt>
                <c:pt idx="101">
                  <c:v>0.57999999999999996</c:v>
                </c:pt>
                <c:pt idx="102">
                  <c:v>-0.32</c:v>
                </c:pt>
                <c:pt idx="103">
                  <c:v>1.1499999999999999</c:v>
                </c:pt>
                <c:pt idx="104">
                  <c:v>0.44</c:v>
                </c:pt>
                <c:pt idx="105">
                  <c:v>0.92</c:v>
                </c:pt>
                <c:pt idx="106">
                  <c:v>1.27</c:v>
                </c:pt>
                <c:pt idx="107">
                  <c:v>1.79</c:v>
                </c:pt>
                <c:pt idx="108">
                  <c:v>1.33</c:v>
                </c:pt>
                <c:pt idx="109">
                  <c:v>-1.02</c:v>
                </c:pt>
                <c:pt idx="110">
                  <c:v>1.17</c:v>
                </c:pt>
                <c:pt idx="111">
                  <c:v>2.12</c:v>
                </c:pt>
                <c:pt idx="112">
                  <c:v>1.67</c:v>
                </c:pt>
                <c:pt idx="113">
                  <c:v>0.59</c:v>
                </c:pt>
                <c:pt idx="114">
                  <c:v>-0.38</c:v>
                </c:pt>
                <c:pt idx="115">
                  <c:v>1.68</c:v>
                </c:pt>
                <c:pt idx="116">
                  <c:v>2.25</c:v>
                </c:pt>
                <c:pt idx="117">
                  <c:v>2.2999999999999998</c:v>
                </c:pt>
                <c:pt idx="118">
                  <c:v>1.1299999999999999</c:v>
                </c:pt>
                <c:pt idx="119">
                  <c:v>0.31</c:v>
                </c:pt>
                <c:pt idx="120">
                  <c:v>1.35</c:v>
                </c:pt>
                <c:pt idx="121">
                  <c:v>2.1</c:v>
                </c:pt>
                <c:pt idx="122">
                  <c:v>1.29</c:v>
                </c:pt>
                <c:pt idx="123">
                  <c:v>2.1</c:v>
                </c:pt>
                <c:pt idx="124">
                  <c:v>0.96</c:v>
                </c:pt>
                <c:pt idx="125">
                  <c:v>2.15</c:v>
                </c:pt>
                <c:pt idx="126">
                  <c:v>2.6</c:v>
                </c:pt>
                <c:pt idx="127">
                  <c:v>2.5499999999999998</c:v>
                </c:pt>
                <c:pt idx="128">
                  <c:v>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274-4BD5-ABD1-3C60B29B16A1}"/>
            </c:ext>
          </c:extLst>
        </c:ser>
        <c:ser>
          <c:idx val="3"/>
          <c:order val="3"/>
          <c:tx>
            <c:strRef>
              <c:f>'Original Data and Calculations'!$P$3</c:f>
              <c:strCache>
                <c:ptCount val="1"/>
                <c:pt idx="0">
                  <c:v>FALL</c:v>
                </c:pt>
              </c:strCache>
            </c:strRef>
          </c:tx>
          <c:spPr>
            <a:ln w="19050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'Original Data and Calculations'!$S$9:$S$137</c:f>
              <c:numCache>
                <c:formatCode>General</c:formatCode>
                <c:ptCount val="129"/>
                <c:pt idx="0">
                  <c:v>1895</c:v>
                </c:pt>
                <c:pt idx="1">
                  <c:v>1896</c:v>
                </c:pt>
                <c:pt idx="2">
                  <c:v>1897</c:v>
                </c:pt>
                <c:pt idx="3">
                  <c:v>1898</c:v>
                </c:pt>
                <c:pt idx="4">
                  <c:v>1899</c:v>
                </c:pt>
                <c:pt idx="5">
                  <c:v>1900</c:v>
                </c:pt>
                <c:pt idx="6">
                  <c:v>1901</c:v>
                </c:pt>
                <c:pt idx="7">
                  <c:v>1902</c:v>
                </c:pt>
                <c:pt idx="8">
                  <c:v>1903</c:v>
                </c:pt>
                <c:pt idx="9">
                  <c:v>1904</c:v>
                </c:pt>
                <c:pt idx="10">
                  <c:v>1905</c:v>
                </c:pt>
                <c:pt idx="11">
                  <c:v>1906</c:v>
                </c:pt>
                <c:pt idx="12">
                  <c:v>1907</c:v>
                </c:pt>
                <c:pt idx="13">
                  <c:v>1908</c:v>
                </c:pt>
                <c:pt idx="14">
                  <c:v>1909</c:v>
                </c:pt>
                <c:pt idx="15">
                  <c:v>1910</c:v>
                </c:pt>
                <c:pt idx="16">
                  <c:v>1911</c:v>
                </c:pt>
                <c:pt idx="17">
                  <c:v>1912</c:v>
                </c:pt>
                <c:pt idx="18">
                  <c:v>1913</c:v>
                </c:pt>
                <c:pt idx="19">
                  <c:v>1914</c:v>
                </c:pt>
                <c:pt idx="20">
                  <c:v>1915</c:v>
                </c:pt>
                <c:pt idx="21">
                  <c:v>1916</c:v>
                </c:pt>
                <c:pt idx="22">
                  <c:v>1917</c:v>
                </c:pt>
                <c:pt idx="23">
                  <c:v>1918</c:v>
                </c:pt>
                <c:pt idx="24">
                  <c:v>1919</c:v>
                </c:pt>
                <c:pt idx="25">
                  <c:v>1920</c:v>
                </c:pt>
                <c:pt idx="26">
                  <c:v>1921</c:v>
                </c:pt>
                <c:pt idx="27">
                  <c:v>1922</c:v>
                </c:pt>
                <c:pt idx="28">
                  <c:v>1923</c:v>
                </c:pt>
                <c:pt idx="29">
                  <c:v>1924</c:v>
                </c:pt>
                <c:pt idx="30">
                  <c:v>1925</c:v>
                </c:pt>
                <c:pt idx="31">
                  <c:v>1926</c:v>
                </c:pt>
                <c:pt idx="32">
                  <c:v>1927</c:v>
                </c:pt>
                <c:pt idx="33">
                  <c:v>1928</c:v>
                </c:pt>
                <c:pt idx="34">
                  <c:v>1929</c:v>
                </c:pt>
                <c:pt idx="35">
                  <c:v>1930</c:v>
                </c:pt>
                <c:pt idx="36">
                  <c:v>1931</c:v>
                </c:pt>
                <c:pt idx="37">
                  <c:v>1932</c:v>
                </c:pt>
                <c:pt idx="38">
                  <c:v>1933</c:v>
                </c:pt>
                <c:pt idx="39">
                  <c:v>1934</c:v>
                </c:pt>
                <c:pt idx="40">
                  <c:v>1935</c:v>
                </c:pt>
                <c:pt idx="41">
                  <c:v>1936</c:v>
                </c:pt>
                <c:pt idx="42">
                  <c:v>1937</c:v>
                </c:pt>
                <c:pt idx="43">
                  <c:v>1938</c:v>
                </c:pt>
                <c:pt idx="44">
                  <c:v>1939</c:v>
                </c:pt>
                <c:pt idx="45">
                  <c:v>1940</c:v>
                </c:pt>
                <c:pt idx="46">
                  <c:v>1941</c:v>
                </c:pt>
                <c:pt idx="47">
                  <c:v>1942</c:v>
                </c:pt>
                <c:pt idx="48">
                  <c:v>1943</c:v>
                </c:pt>
                <c:pt idx="49">
                  <c:v>1944</c:v>
                </c:pt>
                <c:pt idx="50">
                  <c:v>1945</c:v>
                </c:pt>
                <c:pt idx="51">
                  <c:v>1946</c:v>
                </c:pt>
                <c:pt idx="52">
                  <c:v>1947</c:v>
                </c:pt>
                <c:pt idx="53">
                  <c:v>1948</c:v>
                </c:pt>
                <c:pt idx="54">
                  <c:v>1949</c:v>
                </c:pt>
                <c:pt idx="55">
                  <c:v>1950</c:v>
                </c:pt>
                <c:pt idx="56">
                  <c:v>1951</c:v>
                </c:pt>
                <c:pt idx="57">
                  <c:v>1952</c:v>
                </c:pt>
                <c:pt idx="58">
                  <c:v>1953</c:v>
                </c:pt>
                <c:pt idx="59">
                  <c:v>1954</c:v>
                </c:pt>
                <c:pt idx="60">
                  <c:v>1955</c:v>
                </c:pt>
                <c:pt idx="61">
                  <c:v>1956</c:v>
                </c:pt>
                <c:pt idx="62">
                  <c:v>1957</c:v>
                </c:pt>
                <c:pt idx="63">
                  <c:v>1958</c:v>
                </c:pt>
                <c:pt idx="64">
                  <c:v>1959</c:v>
                </c:pt>
                <c:pt idx="65">
                  <c:v>1960</c:v>
                </c:pt>
                <c:pt idx="66">
                  <c:v>1961</c:v>
                </c:pt>
                <c:pt idx="67">
                  <c:v>1962</c:v>
                </c:pt>
                <c:pt idx="68">
                  <c:v>1963</c:v>
                </c:pt>
                <c:pt idx="69">
                  <c:v>1964</c:v>
                </c:pt>
                <c:pt idx="70">
                  <c:v>1965</c:v>
                </c:pt>
                <c:pt idx="71">
                  <c:v>1966</c:v>
                </c:pt>
                <c:pt idx="72">
                  <c:v>1967</c:v>
                </c:pt>
                <c:pt idx="73">
                  <c:v>1968</c:v>
                </c:pt>
                <c:pt idx="74">
                  <c:v>1969</c:v>
                </c:pt>
                <c:pt idx="75">
                  <c:v>1970</c:v>
                </c:pt>
                <c:pt idx="76">
                  <c:v>1971</c:v>
                </c:pt>
                <c:pt idx="77">
                  <c:v>1972</c:v>
                </c:pt>
                <c:pt idx="78">
                  <c:v>1973</c:v>
                </c:pt>
                <c:pt idx="79">
                  <c:v>1974</c:v>
                </c:pt>
                <c:pt idx="80">
                  <c:v>1975</c:v>
                </c:pt>
                <c:pt idx="81">
                  <c:v>1976</c:v>
                </c:pt>
                <c:pt idx="82">
                  <c:v>1977</c:v>
                </c:pt>
                <c:pt idx="83">
                  <c:v>1978</c:v>
                </c:pt>
                <c:pt idx="84">
                  <c:v>1979</c:v>
                </c:pt>
                <c:pt idx="85">
                  <c:v>1980</c:v>
                </c:pt>
                <c:pt idx="86">
                  <c:v>1981</c:v>
                </c:pt>
                <c:pt idx="87">
                  <c:v>1982</c:v>
                </c:pt>
                <c:pt idx="88">
                  <c:v>1983</c:v>
                </c:pt>
                <c:pt idx="89">
                  <c:v>1984</c:v>
                </c:pt>
                <c:pt idx="90">
                  <c:v>1985</c:v>
                </c:pt>
                <c:pt idx="91">
                  <c:v>1986</c:v>
                </c:pt>
                <c:pt idx="92">
                  <c:v>1987</c:v>
                </c:pt>
                <c:pt idx="93">
                  <c:v>1988</c:v>
                </c:pt>
                <c:pt idx="94">
                  <c:v>1989</c:v>
                </c:pt>
                <c:pt idx="95">
                  <c:v>1990</c:v>
                </c:pt>
                <c:pt idx="96">
                  <c:v>1991</c:v>
                </c:pt>
                <c:pt idx="97">
                  <c:v>1992</c:v>
                </c:pt>
                <c:pt idx="98">
                  <c:v>1993</c:v>
                </c:pt>
                <c:pt idx="99">
                  <c:v>1994</c:v>
                </c:pt>
                <c:pt idx="100">
                  <c:v>1995</c:v>
                </c:pt>
                <c:pt idx="101">
                  <c:v>1996</c:v>
                </c:pt>
                <c:pt idx="102">
                  <c:v>1997</c:v>
                </c:pt>
                <c:pt idx="103">
                  <c:v>1998</c:v>
                </c:pt>
                <c:pt idx="104">
                  <c:v>1999</c:v>
                </c:pt>
                <c:pt idx="105">
                  <c:v>2000</c:v>
                </c:pt>
                <c:pt idx="106">
                  <c:v>2001</c:v>
                </c:pt>
                <c:pt idx="107">
                  <c:v>2002</c:v>
                </c:pt>
                <c:pt idx="108">
                  <c:v>2003</c:v>
                </c:pt>
                <c:pt idx="109">
                  <c:v>2004</c:v>
                </c:pt>
                <c:pt idx="110">
                  <c:v>2005</c:v>
                </c:pt>
                <c:pt idx="111">
                  <c:v>2006</c:v>
                </c:pt>
                <c:pt idx="112">
                  <c:v>2007</c:v>
                </c:pt>
                <c:pt idx="113">
                  <c:v>2008</c:v>
                </c:pt>
                <c:pt idx="114">
                  <c:v>2009</c:v>
                </c:pt>
                <c:pt idx="115">
                  <c:v>2010</c:v>
                </c:pt>
                <c:pt idx="116">
                  <c:v>2011</c:v>
                </c:pt>
                <c:pt idx="117">
                  <c:v>2012</c:v>
                </c:pt>
                <c:pt idx="118">
                  <c:v>2013</c:v>
                </c:pt>
                <c:pt idx="119">
                  <c:v>2014</c:v>
                </c:pt>
                <c:pt idx="120">
                  <c:v>2015</c:v>
                </c:pt>
                <c:pt idx="121">
                  <c:v>2016</c:v>
                </c:pt>
                <c:pt idx="122">
                  <c:v>2017</c:v>
                </c:pt>
                <c:pt idx="123">
                  <c:v>2018</c:v>
                </c:pt>
                <c:pt idx="124">
                  <c:v>2019</c:v>
                </c:pt>
                <c:pt idx="125">
                  <c:v>2020</c:v>
                </c:pt>
                <c:pt idx="126">
                  <c:v>2021</c:v>
                </c:pt>
                <c:pt idx="127">
                  <c:v>2022</c:v>
                </c:pt>
                <c:pt idx="128">
                  <c:v>2023</c:v>
                </c:pt>
              </c:numCache>
            </c:numRef>
          </c:xVal>
          <c:yVal>
            <c:numRef>
              <c:f>'Original Data and Calculations'!$R$9:$R$137</c:f>
              <c:numCache>
                <c:formatCode>General</c:formatCode>
                <c:ptCount val="129"/>
                <c:pt idx="0">
                  <c:v>-1.69</c:v>
                </c:pt>
                <c:pt idx="1">
                  <c:v>-2.4900000000000002</c:v>
                </c:pt>
                <c:pt idx="2">
                  <c:v>0.59</c:v>
                </c:pt>
                <c:pt idx="3">
                  <c:v>-1.77</c:v>
                </c:pt>
                <c:pt idx="4">
                  <c:v>1.02</c:v>
                </c:pt>
                <c:pt idx="5">
                  <c:v>0.79</c:v>
                </c:pt>
                <c:pt idx="6">
                  <c:v>-0.09</c:v>
                </c:pt>
                <c:pt idx="7">
                  <c:v>7.0000000000000007E-2</c:v>
                </c:pt>
                <c:pt idx="8">
                  <c:v>-1.25</c:v>
                </c:pt>
                <c:pt idx="9">
                  <c:v>0.46</c:v>
                </c:pt>
                <c:pt idx="10">
                  <c:v>-0.27</c:v>
                </c:pt>
                <c:pt idx="11">
                  <c:v>-0.47</c:v>
                </c:pt>
                <c:pt idx="12">
                  <c:v>-0.61</c:v>
                </c:pt>
                <c:pt idx="13">
                  <c:v>-0.26</c:v>
                </c:pt>
                <c:pt idx="14">
                  <c:v>0.55000000000000004</c:v>
                </c:pt>
                <c:pt idx="15">
                  <c:v>0.59</c:v>
                </c:pt>
                <c:pt idx="16">
                  <c:v>-1.54</c:v>
                </c:pt>
                <c:pt idx="17">
                  <c:v>-0.85</c:v>
                </c:pt>
                <c:pt idx="18">
                  <c:v>-0.08</c:v>
                </c:pt>
                <c:pt idx="19">
                  <c:v>0.86</c:v>
                </c:pt>
                <c:pt idx="20">
                  <c:v>0.74</c:v>
                </c:pt>
                <c:pt idx="21">
                  <c:v>-1.59</c:v>
                </c:pt>
                <c:pt idx="22">
                  <c:v>-0.87</c:v>
                </c:pt>
                <c:pt idx="23">
                  <c:v>-0.68</c:v>
                </c:pt>
                <c:pt idx="24">
                  <c:v>-1.04</c:v>
                </c:pt>
                <c:pt idx="25">
                  <c:v>-0.28999999999999998</c:v>
                </c:pt>
                <c:pt idx="26">
                  <c:v>1.27</c:v>
                </c:pt>
                <c:pt idx="27">
                  <c:v>1.17</c:v>
                </c:pt>
                <c:pt idx="28">
                  <c:v>-0.59</c:v>
                </c:pt>
                <c:pt idx="29">
                  <c:v>-0.18</c:v>
                </c:pt>
                <c:pt idx="30">
                  <c:v>-1.55</c:v>
                </c:pt>
                <c:pt idx="31">
                  <c:v>-0.38</c:v>
                </c:pt>
                <c:pt idx="32">
                  <c:v>1.53</c:v>
                </c:pt>
                <c:pt idx="33">
                  <c:v>-0.24</c:v>
                </c:pt>
                <c:pt idx="34">
                  <c:v>-1.64</c:v>
                </c:pt>
                <c:pt idx="35">
                  <c:v>-0.71</c:v>
                </c:pt>
                <c:pt idx="36">
                  <c:v>2.48</c:v>
                </c:pt>
                <c:pt idx="37">
                  <c:v>-0.96</c:v>
                </c:pt>
                <c:pt idx="38">
                  <c:v>1.6</c:v>
                </c:pt>
                <c:pt idx="39">
                  <c:v>1.57</c:v>
                </c:pt>
                <c:pt idx="40">
                  <c:v>-0.85</c:v>
                </c:pt>
                <c:pt idx="41">
                  <c:v>-0.33</c:v>
                </c:pt>
                <c:pt idx="42">
                  <c:v>-0.08</c:v>
                </c:pt>
                <c:pt idx="43">
                  <c:v>0.78</c:v>
                </c:pt>
                <c:pt idx="44">
                  <c:v>1.25</c:v>
                </c:pt>
                <c:pt idx="45">
                  <c:v>-7.0000000000000007E-2</c:v>
                </c:pt>
                <c:pt idx="46">
                  <c:v>0.66</c:v>
                </c:pt>
                <c:pt idx="47">
                  <c:v>0.25</c:v>
                </c:pt>
                <c:pt idx="48">
                  <c:v>-0.56999999999999995</c:v>
                </c:pt>
                <c:pt idx="49">
                  <c:v>0.46</c:v>
                </c:pt>
                <c:pt idx="50">
                  <c:v>0.16</c:v>
                </c:pt>
                <c:pt idx="51">
                  <c:v>-0.41</c:v>
                </c:pt>
                <c:pt idx="52">
                  <c:v>0.93</c:v>
                </c:pt>
                <c:pt idx="53">
                  <c:v>7.0000000000000007E-2</c:v>
                </c:pt>
                <c:pt idx="54">
                  <c:v>0.8</c:v>
                </c:pt>
                <c:pt idx="55">
                  <c:v>0.32</c:v>
                </c:pt>
                <c:pt idx="56">
                  <c:v>-1.49</c:v>
                </c:pt>
                <c:pt idx="57">
                  <c:v>-0.63</c:v>
                </c:pt>
                <c:pt idx="58">
                  <c:v>1.87</c:v>
                </c:pt>
                <c:pt idx="59">
                  <c:v>1.51</c:v>
                </c:pt>
                <c:pt idx="60">
                  <c:v>-0.5</c:v>
                </c:pt>
                <c:pt idx="61">
                  <c:v>0.31</c:v>
                </c:pt>
                <c:pt idx="62">
                  <c:v>-1.51</c:v>
                </c:pt>
                <c:pt idx="63">
                  <c:v>0.84</c:v>
                </c:pt>
                <c:pt idx="64">
                  <c:v>-1.31</c:v>
                </c:pt>
                <c:pt idx="65">
                  <c:v>1.1000000000000001</c:v>
                </c:pt>
                <c:pt idx="66">
                  <c:v>-0.96</c:v>
                </c:pt>
                <c:pt idx="67">
                  <c:v>0.94</c:v>
                </c:pt>
                <c:pt idx="68">
                  <c:v>3.03</c:v>
                </c:pt>
                <c:pt idx="69">
                  <c:v>-0.28000000000000003</c:v>
                </c:pt>
                <c:pt idx="70">
                  <c:v>0.25</c:v>
                </c:pt>
                <c:pt idx="71">
                  <c:v>-0.02</c:v>
                </c:pt>
                <c:pt idx="72">
                  <c:v>-0.38</c:v>
                </c:pt>
                <c:pt idx="73">
                  <c:v>-0.32</c:v>
                </c:pt>
                <c:pt idx="74">
                  <c:v>-0.83</c:v>
                </c:pt>
                <c:pt idx="75">
                  <c:v>-0.83</c:v>
                </c:pt>
                <c:pt idx="76">
                  <c:v>0.12</c:v>
                </c:pt>
                <c:pt idx="77">
                  <c:v>-1.66</c:v>
                </c:pt>
                <c:pt idx="78">
                  <c:v>0.92</c:v>
                </c:pt>
                <c:pt idx="79">
                  <c:v>-0.69</c:v>
                </c:pt>
                <c:pt idx="80">
                  <c:v>-0.18</c:v>
                </c:pt>
                <c:pt idx="81">
                  <c:v>-2.66</c:v>
                </c:pt>
                <c:pt idx="82">
                  <c:v>0.71</c:v>
                </c:pt>
                <c:pt idx="83">
                  <c:v>0.36</c:v>
                </c:pt>
                <c:pt idx="84">
                  <c:v>0.21</c:v>
                </c:pt>
                <c:pt idx="85">
                  <c:v>0.16</c:v>
                </c:pt>
                <c:pt idx="86">
                  <c:v>0.44</c:v>
                </c:pt>
                <c:pt idx="87">
                  <c:v>-0.74</c:v>
                </c:pt>
                <c:pt idx="88">
                  <c:v>0.99</c:v>
                </c:pt>
                <c:pt idx="89">
                  <c:v>-0.79</c:v>
                </c:pt>
                <c:pt idx="90">
                  <c:v>-1.37</c:v>
                </c:pt>
                <c:pt idx="91">
                  <c:v>-0.51</c:v>
                </c:pt>
                <c:pt idx="92">
                  <c:v>0.51</c:v>
                </c:pt>
                <c:pt idx="93">
                  <c:v>0.4</c:v>
                </c:pt>
                <c:pt idx="94">
                  <c:v>0.23</c:v>
                </c:pt>
                <c:pt idx="95">
                  <c:v>1.87</c:v>
                </c:pt>
                <c:pt idx="96">
                  <c:v>-0.52</c:v>
                </c:pt>
                <c:pt idx="97">
                  <c:v>-0.46</c:v>
                </c:pt>
                <c:pt idx="98">
                  <c:v>-1.72</c:v>
                </c:pt>
                <c:pt idx="99">
                  <c:v>0.56000000000000005</c:v>
                </c:pt>
                <c:pt idx="100">
                  <c:v>0.18</c:v>
                </c:pt>
                <c:pt idx="101">
                  <c:v>-1.3</c:v>
                </c:pt>
                <c:pt idx="102">
                  <c:v>0.19</c:v>
                </c:pt>
                <c:pt idx="103">
                  <c:v>2.79</c:v>
                </c:pt>
                <c:pt idx="104">
                  <c:v>2.19</c:v>
                </c:pt>
                <c:pt idx="105">
                  <c:v>-0.65</c:v>
                </c:pt>
                <c:pt idx="106">
                  <c:v>2.2799999999999998</c:v>
                </c:pt>
                <c:pt idx="107">
                  <c:v>0</c:v>
                </c:pt>
                <c:pt idx="108">
                  <c:v>1.07</c:v>
                </c:pt>
                <c:pt idx="109">
                  <c:v>1.45</c:v>
                </c:pt>
                <c:pt idx="110">
                  <c:v>2.37</c:v>
                </c:pt>
                <c:pt idx="111">
                  <c:v>-0.23</c:v>
                </c:pt>
                <c:pt idx="112">
                  <c:v>2.16</c:v>
                </c:pt>
                <c:pt idx="113">
                  <c:v>0.82</c:v>
                </c:pt>
                <c:pt idx="114">
                  <c:v>0.69</c:v>
                </c:pt>
                <c:pt idx="115">
                  <c:v>1.43</c:v>
                </c:pt>
                <c:pt idx="116">
                  <c:v>1.43</c:v>
                </c:pt>
                <c:pt idx="117">
                  <c:v>1.19</c:v>
                </c:pt>
                <c:pt idx="118">
                  <c:v>0.45</c:v>
                </c:pt>
                <c:pt idx="119">
                  <c:v>0.57999999999999996</c:v>
                </c:pt>
                <c:pt idx="120">
                  <c:v>3.24</c:v>
                </c:pt>
                <c:pt idx="121">
                  <c:v>4.05</c:v>
                </c:pt>
                <c:pt idx="122">
                  <c:v>2.11</c:v>
                </c:pt>
                <c:pt idx="123">
                  <c:v>0.2</c:v>
                </c:pt>
                <c:pt idx="124">
                  <c:v>0.31</c:v>
                </c:pt>
                <c:pt idx="125">
                  <c:v>1.95</c:v>
                </c:pt>
                <c:pt idx="126">
                  <c:v>3.06</c:v>
                </c:pt>
                <c:pt idx="127">
                  <c:v>1.18</c:v>
                </c:pt>
                <c:pt idx="128">
                  <c:v>2.5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274-4BD5-ABD1-3C60B29B1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49304"/>
        <c:axId val="477350944"/>
      </c:scatterChart>
      <c:valAx>
        <c:axId val="477349304"/>
        <c:scaling>
          <c:orientation val="minMax"/>
          <c:max val="2025"/>
          <c:min val="189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Year</a:t>
                </a:r>
                <a:endParaRPr lang="en-US" sz="1100" b="1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50944"/>
        <c:crossesAt val="-6"/>
        <c:crossBetween val="midCat"/>
        <c:majorUnit val="10"/>
      </c:valAx>
      <c:valAx>
        <c:axId val="477350944"/>
        <c:scaling>
          <c:orientation val="minMax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Temperature anomaly (</a:t>
                </a:r>
                <a:r>
                  <a:rPr lang="en-US" sz="1100" b="1" i="0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o</a:t>
                </a:r>
                <a:r>
                  <a:rPr lang="en-US" sz="11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F)</a:t>
                </a:r>
                <a:endParaRPr lang="en-US" sz="11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7349304"/>
        <c:crossesAt val="188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DA42402-C154-4D69-AC65-12FA6E9B926E}">
  <sheetPr/>
  <sheetViews>
    <sheetView zoomScale="6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611058</xdr:colOff>
      <xdr:row>16</xdr:row>
      <xdr:rowOff>187452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E3CC25B-36E6-48F1-BFFB-941D71E63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17</xdr:row>
      <xdr:rowOff>0</xdr:rowOff>
    </xdr:from>
    <xdr:to>
      <xdr:col>7</xdr:col>
      <xdr:colOff>611058</xdr:colOff>
      <xdr:row>32</xdr:row>
      <xdr:rowOff>187452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F2C6C001-1182-4EAB-9BD3-A897AFFAA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14</xdr:col>
      <xdr:colOff>611057</xdr:colOff>
      <xdr:row>16</xdr:row>
      <xdr:rowOff>187452</xdr:rowOff>
    </xdr:to>
    <xdr:graphicFrame macro="">
      <xdr:nvGraphicFramePr>
        <xdr:cNvPr id="10" name="Chart 1">
          <a:extLst>
            <a:ext uri="{FF2B5EF4-FFF2-40B4-BE49-F238E27FC236}">
              <a16:creationId xmlns:a16="http://schemas.microsoft.com/office/drawing/2014/main" id="{C12CE9A0-220F-4120-B55B-964B31BB3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17</xdr:row>
      <xdr:rowOff>0</xdr:rowOff>
    </xdr:from>
    <xdr:to>
      <xdr:col>14</xdr:col>
      <xdr:colOff>611057</xdr:colOff>
      <xdr:row>32</xdr:row>
      <xdr:rowOff>187452</xdr:rowOff>
    </xdr:to>
    <xdr:graphicFrame macro="">
      <xdr:nvGraphicFramePr>
        <xdr:cNvPr id="11" name="Chart 1">
          <a:extLst>
            <a:ext uri="{FF2B5EF4-FFF2-40B4-BE49-F238E27FC236}">
              <a16:creationId xmlns:a16="http://schemas.microsoft.com/office/drawing/2014/main" id="{4B3E1D59-85CC-418F-95B1-FEE5ABECB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50941" cy="627529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ECC294-EFE2-421A-BD3C-7F8E0A081A3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571499</xdr:colOff>
      <xdr:row>0</xdr:row>
      <xdr:rowOff>186017</xdr:rowOff>
    </xdr:from>
    <xdr:to>
      <xdr:col>36</xdr:col>
      <xdr:colOff>437028</xdr:colOff>
      <xdr:row>35</xdr:row>
      <xdr:rowOff>67234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BA00-87AD-42E8-B43F-86EF5FDE7C35}">
  <dimension ref="A1"/>
  <sheetViews>
    <sheetView tabSelected="1" zoomScaleNormal="100" workbookViewId="0">
      <selection activeCell="S5" sqref="S5"/>
    </sheetView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0"/>
  <sheetViews>
    <sheetView zoomScale="90" zoomScaleNormal="90" workbookViewId="0">
      <selection activeCell="D21" sqref="D21"/>
    </sheetView>
  </sheetViews>
  <sheetFormatPr defaultRowHeight="14.4"/>
  <cols>
    <col min="2" max="2" width="15.6640625" customWidth="1"/>
  </cols>
  <sheetData>
    <row r="1" spans="1:8">
      <c r="A1" s="14" t="s">
        <v>21</v>
      </c>
      <c r="B1" s="14"/>
      <c r="C1" s="17" t="s">
        <v>23</v>
      </c>
      <c r="D1" s="17"/>
      <c r="E1" s="18" t="s">
        <v>26</v>
      </c>
      <c r="F1" s="18"/>
      <c r="G1" s="19" t="s">
        <v>27</v>
      </c>
      <c r="H1" s="19"/>
    </row>
    <row r="2" spans="1:8">
      <c r="A2" t="s">
        <v>7</v>
      </c>
      <c r="B2" t="s">
        <v>36</v>
      </c>
      <c r="C2" t="s">
        <v>7</v>
      </c>
      <c r="D2" t="s">
        <v>36</v>
      </c>
      <c r="E2" t="s">
        <v>7</v>
      </c>
      <c r="F2" t="s">
        <v>36</v>
      </c>
      <c r="G2" t="s">
        <v>7</v>
      </c>
      <c r="H2" t="s">
        <v>36</v>
      </c>
    </row>
    <row r="3" spans="1:8">
      <c r="A3">
        <f>'Original Data and Calculations'!D10</f>
        <v>1896</v>
      </c>
      <c r="B3">
        <f>'Original Data and Calculations'!C10</f>
        <v>0.51</v>
      </c>
      <c r="C3">
        <f>'Original Data and Calculations'!I10</f>
        <v>1896</v>
      </c>
      <c r="D3">
        <f>'Original Data and Calculations'!H10</f>
        <v>0.02</v>
      </c>
      <c r="E3">
        <f>'Original Data and Calculations'!N10</f>
        <v>1896</v>
      </c>
      <c r="F3">
        <f>'Original Data and Calculations'!M10</f>
        <v>0.55000000000000004</v>
      </c>
      <c r="G3">
        <f>'Original Data and Calculations'!S10</f>
        <v>1896</v>
      </c>
      <c r="H3">
        <f>'Original Data and Calculations'!R10</f>
        <v>-2.4900000000000002</v>
      </c>
    </row>
    <row r="4" spans="1:8">
      <c r="A4">
        <f>'Original Data and Calculations'!D11</f>
        <v>1897</v>
      </c>
      <c r="B4">
        <f>'Original Data and Calculations'!C11</f>
        <v>0.14000000000000001</v>
      </c>
      <c r="C4">
        <f>'Original Data and Calculations'!I11</f>
        <v>1897</v>
      </c>
      <c r="D4">
        <f>'Original Data and Calculations'!H11</f>
        <v>-0.55000000000000004</v>
      </c>
      <c r="E4">
        <f>'Original Data and Calculations'!N11</f>
        <v>1897</v>
      </c>
      <c r="F4">
        <f>'Original Data and Calculations'!M11</f>
        <v>-0.46</v>
      </c>
      <c r="G4">
        <f>'Original Data and Calculations'!S11</f>
        <v>1897</v>
      </c>
      <c r="H4">
        <f>'Original Data and Calculations'!R11</f>
        <v>0.59</v>
      </c>
    </row>
    <row r="5" spans="1:8">
      <c r="A5">
        <f>'Original Data and Calculations'!D12</f>
        <v>1898</v>
      </c>
      <c r="B5">
        <f>'Original Data and Calculations'!C12</f>
        <v>0.04</v>
      </c>
      <c r="C5">
        <f>'Original Data and Calculations'!I12</f>
        <v>1898</v>
      </c>
      <c r="D5">
        <f>'Original Data and Calculations'!H12</f>
        <v>-0.33</v>
      </c>
      <c r="E5">
        <f>'Original Data and Calculations'!N12</f>
        <v>1898</v>
      </c>
      <c r="F5">
        <f>'Original Data and Calculations'!M12</f>
        <v>0.38</v>
      </c>
      <c r="G5">
        <f>'Original Data and Calculations'!S12</f>
        <v>1898</v>
      </c>
      <c r="H5">
        <f>'Original Data and Calculations'!R12</f>
        <v>-1.77</v>
      </c>
    </row>
    <row r="6" spans="1:8">
      <c r="A6">
        <f>'Original Data and Calculations'!D13</f>
        <v>1899</v>
      </c>
      <c r="B6">
        <f>'Original Data and Calculations'!C13</f>
        <v>-4.28</v>
      </c>
      <c r="C6">
        <f>'Original Data and Calculations'!I13</f>
        <v>1899</v>
      </c>
      <c r="D6">
        <f>'Original Data and Calculations'!H13</f>
        <v>-1.54</v>
      </c>
      <c r="E6">
        <f>'Original Data and Calculations'!N13</f>
        <v>1899</v>
      </c>
      <c r="F6">
        <f>'Original Data and Calculations'!M13</f>
        <v>-0.24</v>
      </c>
      <c r="G6">
        <f>'Original Data and Calculations'!S13</f>
        <v>1899</v>
      </c>
      <c r="H6">
        <f>'Original Data and Calculations'!R13</f>
        <v>1.02</v>
      </c>
    </row>
    <row r="7" spans="1:8">
      <c r="A7">
        <f>'Original Data and Calculations'!D14</f>
        <v>1900</v>
      </c>
      <c r="B7">
        <f>'Original Data and Calculations'!C14</f>
        <v>-7.0000000000000007E-2</v>
      </c>
      <c r="C7">
        <f>'Original Data and Calculations'!I14</f>
        <v>1900</v>
      </c>
      <c r="D7">
        <f>'Original Data and Calculations'!H14</f>
        <v>0.62</v>
      </c>
      <c r="E7">
        <f>'Original Data and Calculations'!N14</f>
        <v>1900</v>
      </c>
      <c r="F7">
        <f>'Original Data and Calculations'!M14</f>
        <v>0.7</v>
      </c>
      <c r="G7">
        <f>'Original Data and Calculations'!S14</f>
        <v>1900</v>
      </c>
      <c r="H7">
        <f>'Original Data and Calculations'!R14</f>
        <v>0.79</v>
      </c>
    </row>
    <row r="8" spans="1:8">
      <c r="A8">
        <f>'Original Data and Calculations'!D15</f>
        <v>1901</v>
      </c>
      <c r="B8">
        <f>'Original Data and Calculations'!C15</f>
        <v>-0.24</v>
      </c>
      <c r="C8">
        <f>'Original Data and Calculations'!I15</f>
        <v>1901</v>
      </c>
      <c r="D8">
        <f>'Original Data and Calculations'!H15</f>
        <v>-0.49</v>
      </c>
      <c r="E8">
        <f>'Original Data and Calculations'!N15</f>
        <v>1901</v>
      </c>
      <c r="F8">
        <f>'Original Data and Calculations'!M15</f>
        <v>1.22</v>
      </c>
      <c r="G8">
        <f>'Original Data and Calculations'!S15</f>
        <v>1901</v>
      </c>
      <c r="H8">
        <f>'Original Data and Calculations'!R15</f>
        <v>-0.09</v>
      </c>
    </row>
    <row r="9" spans="1:8">
      <c r="A9">
        <f>'Original Data and Calculations'!D16</f>
        <v>1902</v>
      </c>
      <c r="B9">
        <f>'Original Data and Calculations'!C16</f>
        <v>-1.23</v>
      </c>
      <c r="C9">
        <f>'Original Data and Calculations'!I16</f>
        <v>1902</v>
      </c>
      <c r="D9">
        <f>'Original Data and Calculations'!H16</f>
        <v>0.55000000000000004</v>
      </c>
      <c r="E9">
        <f>'Original Data and Calculations'!N16</f>
        <v>1902</v>
      </c>
      <c r="F9">
        <f>'Original Data and Calculations'!M16</f>
        <v>-0.91</v>
      </c>
      <c r="G9">
        <f>'Original Data and Calculations'!S16</f>
        <v>1902</v>
      </c>
      <c r="H9">
        <f>'Original Data and Calculations'!R16</f>
        <v>7.0000000000000007E-2</v>
      </c>
    </row>
    <row r="10" spans="1:8">
      <c r="A10">
        <f>'Original Data and Calculations'!D17</f>
        <v>1903</v>
      </c>
      <c r="B10">
        <f>'Original Data and Calculations'!C17</f>
        <v>-2.2000000000000002</v>
      </c>
      <c r="C10">
        <f>'Original Data and Calculations'!I17</f>
        <v>1903</v>
      </c>
      <c r="D10">
        <f>'Original Data and Calculations'!H17</f>
        <v>-0.26</v>
      </c>
      <c r="E10">
        <f>'Original Data and Calculations'!N17</f>
        <v>1903</v>
      </c>
      <c r="F10">
        <f>'Original Data and Calculations'!M17</f>
        <v>-1.81</v>
      </c>
      <c r="G10">
        <f>'Original Data and Calculations'!S17</f>
        <v>1903</v>
      </c>
      <c r="H10">
        <f>'Original Data and Calculations'!R17</f>
        <v>-1.25</v>
      </c>
    </row>
    <row r="11" spans="1:8">
      <c r="A11">
        <f>'Original Data and Calculations'!D18</f>
        <v>1904</v>
      </c>
      <c r="B11">
        <f>'Original Data and Calculations'!C18</f>
        <v>-2.34</v>
      </c>
      <c r="C11">
        <f>'Original Data and Calculations'!I18</f>
        <v>1904</v>
      </c>
      <c r="D11">
        <f>'Original Data and Calculations'!H18</f>
        <v>-0.47</v>
      </c>
      <c r="E11">
        <f>'Original Data and Calculations'!N18</f>
        <v>1904</v>
      </c>
      <c r="F11">
        <f>'Original Data and Calculations'!M18</f>
        <v>-1.62</v>
      </c>
      <c r="G11">
        <f>'Original Data and Calculations'!S18</f>
        <v>1904</v>
      </c>
      <c r="H11">
        <f>'Original Data and Calculations'!R18</f>
        <v>0.46</v>
      </c>
    </row>
    <row r="12" spans="1:8">
      <c r="A12">
        <f>'Original Data and Calculations'!D19</f>
        <v>1905</v>
      </c>
      <c r="B12">
        <f>'Original Data and Calculations'!C19</f>
        <v>-3.54</v>
      </c>
      <c r="C12">
        <f>'Original Data and Calculations'!I19</f>
        <v>1905</v>
      </c>
      <c r="D12">
        <f>'Original Data and Calculations'!H19</f>
        <v>0.66</v>
      </c>
      <c r="E12">
        <f>'Original Data and Calculations'!N19</f>
        <v>1905</v>
      </c>
      <c r="F12">
        <f>'Original Data and Calculations'!M19</f>
        <v>-0.62</v>
      </c>
      <c r="G12">
        <f>'Original Data and Calculations'!S19</f>
        <v>1905</v>
      </c>
      <c r="H12">
        <f>'Original Data and Calculations'!R19</f>
        <v>-0.27</v>
      </c>
    </row>
    <row r="13" spans="1:8">
      <c r="A13">
        <f>'Original Data and Calculations'!D20</f>
        <v>1906</v>
      </c>
      <c r="B13">
        <f>'Original Data and Calculations'!C20</f>
        <v>0.28999999999999998</v>
      </c>
      <c r="C13">
        <f>'Original Data and Calculations'!I20</f>
        <v>1906</v>
      </c>
      <c r="D13">
        <f>'Original Data and Calculations'!H20</f>
        <v>-1.45</v>
      </c>
      <c r="E13">
        <f>'Original Data and Calculations'!N20</f>
        <v>1906</v>
      </c>
      <c r="F13">
        <f>'Original Data and Calculations'!M20</f>
        <v>-0.89</v>
      </c>
      <c r="G13">
        <f>'Original Data and Calculations'!S20</f>
        <v>1906</v>
      </c>
      <c r="H13">
        <f>'Original Data and Calculations'!R20</f>
        <v>-0.47</v>
      </c>
    </row>
    <row r="14" spans="1:8">
      <c r="A14">
        <f>'Original Data and Calculations'!D21</f>
        <v>1907</v>
      </c>
      <c r="B14">
        <f>'Original Data and Calculations'!C21</f>
        <v>1.48</v>
      </c>
      <c r="C14">
        <f>'Original Data and Calculations'!I21</f>
        <v>1907</v>
      </c>
      <c r="D14">
        <f>'Original Data and Calculations'!H21</f>
        <v>-1.21</v>
      </c>
      <c r="E14">
        <f>'Original Data and Calculations'!N21</f>
        <v>1907</v>
      </c>
      <c r="F14">
        <f>'Original Data and Calculations'!M21</f>
        <v>-1.73</v>
      </c>
      <c r="G14">
        <f>'Original Data and Calculations'!S21</f>
        <v>1907</v>
      </c>
      <c r="H14">
        <f>'Original Data and Calculations'!R21</f>
        <v>-0.61</v>
      </c>
    </row>
    <row r="15" spans="1:8">
      <c r="A15">
        <f>'Original Data and Calculations'!D22</f>
        <v>1908</v>
      </c>
      <c r="B15">
        <f>'Original Data and Calculations'!C22</f>
        <v>1.1599999999999999</v>
      </c>
      <c r="C15">
        <f>'Original Data and Calculations'!I22</f>
        <v>1908</v>
      </c>
      <c r="D15">
        <f>'Original Data and Calculations'!H22</f>
        <v>0.91</v>
      </c>
      <c r="E15">
        <f>'Original Data and Calculations'!N22</f>
        <v>1908</v>
      </c>
      <c r="F15">
        <f>'Original Data and Calculations'!M22</f>
        <v>-1.1399999999999999</v>
      </c>
      <c r="G15">
        <f>'Original Data and Calculations'!S22</f>
        <v>1908</v>
      </c>
      <c r="H15">
        <f>'Original Data and Calculations'!R22</f>
        <v>-0.26</v>
      </c>
    </row>
    <row r="16" spans="1:8">
      <c r="A16">
        <f>'Original Data and Calculations'!D23</f>
        <v>1909</v>
      </c>
      <c r="B16">
        <f>'Original Data and Calculations'!C23</f>
        <v>1.32</v>
      </c>
      <c r="C16">
        <f>'Original Data and Calculations'!I23</f>
        <v>1909</v>
      </c>
      <c r="D16">
        <f>'Original Data and Calculations'!H23</f>
        <v>-1.77</v>
      </c>
      <c r="E16">
        <f>'Original Data and Calculations'!N23</f>
        <v>1909</v>
      </c>
      <c r="F16">
        <f>'Original Data and Calculations'!M23</f>
        <v>0.1</v>
      </c>
      <c r="G16">
        <f>'Original Data and Calculations'!S23</f>
        <v>1909</v>
      </c>
      <c r="H16">
        <f>'Original Data and Calculations'!R23</f>
        <v>0.55000000000000004</v>
      </c>
    </row>
    <row r="17" spans="1:8">
      <c r="A17">
        <f>'Original Data and Calculations'!D24</f>
        <v>1910</v>
      </c>
      <c r="B17">
        <f>'Original Data and Calculations'!C24</f>
        <v>-4.0599999999999996</v>
      </c>
      <c r="C17">
        <f>'Original Data and Calculations'!I24</f>
        <v>1910</v>
      </c>
      <c r="D17">
        <f>'Original Data and Calculations'!H24</f>
        <v>3.17</v>
      </c>
      <c r="E17">
        <f>'Original Data and Calculations'!N24</f>
        <v>1910</v>
      </c>
      <c r="F17">
        <f>'Original Data and Calculations'!M24</f>
        <v>-0.23</v>
      </c>
      <c r="G17">
        <f>'Original Data and Calculations'!S24</f>
        <v>1910</v>
      </c>
      <c r="H17">
        <f>'Original Data and Calculations'!R24</f>
        <v>0.59</v>
      </c>
    </row>
    <row r="18" spans="1:8">
      <c r="A18">
        <f>'Original Data and Calculations'!D25</f>
        <v>1911</v>
      </c>
      <c r="B18">
        <f>'Original Data and Calculations'!C25</f>
        <v>0.6</v>
      </c>
      <c r="C18">
        <f>'Original Data and Calculations'!I25</f>
        <v>1911</v>
      </c>
      <c r="D18">
        <f>'Original Data and Calculations'!H25</f>
        <v>0.82</v>
      </c>
      <c r="E18">
        <f>'Original Data and Calculations'!N25</f>
        <v>1911</v>
      </c>
      <c r="F18">
        <f>'Original Data and Calculations'!M25</f>
        <v>0.04</v>
      </c>
      <c r="G18">
        <f>'Original Data and Calculations'!S25</f>
        <v>1911</v>
      </c>
      <c r="H18">
        <f>'Original Data and Calculations'!R25</f>
        <v>-1.54</v>
      </c>
    </row>
    <row r="19" spans="1:8">
      <c r="A19">
        <f>'Original Data and Calculations'!D26</f>
        <v>1912</v>
      </c>
      <c r="B19">
        <f>'Original Data and Calculations'!C26</f>
        <v>-2.88</v>
      </c>
      <c r="C19">
        <f>'Original Data and Calculations'!I26</f>
        <v>1912</v>
      </c>
      <c r="D19">
        <f>'Original Data and Calculations'!H26</f>
        <v>-1.98</v>
      </c>
      <c r="E19">
        <f>'Original Data and Calculations'!N26</f>
        <v>1912</v>
      </c>
      <c r="F19">
        <f>'Original Data and Calculations'!M26</f>
        <v>-1.71</v>
      </c>
      <c r="G19">
        <f>'Original Data and Calculations'!S26</f>
        <v>1912</v>
      </c>
      <c r="H19">
        <f>'Original Data and Calculations'!R26</f>
        <v>-0.85</v>
      </c>
    </row>
    <row r="20" spans="1:8">
      <c r="A20">
        <f>'Original Data and Calculations'!D27</f>
        <v>1913</v>
      </c>
      <c r="B20">
        <f>'Original Data and Calculations'!C27</f>
        <v>-1.26</v>
      </c>
      <c r="C20">
        <f>'Original Data and Calculations'!I27</f>
        <v>1913</v>
      </c>
      <c r="D20">
        <f>'Original Data and Calculations'!H27</f>
        <v>-0.84</v>
      </c>
      <c r="E20">
        <f>'Original Data and Calculations'!N27</f>
        <v>1913</v>
      </c>
      <c r="F20">
        <f>'Original Data and Calculations'!M27</f>
        <v>0.13</v>
      </c>
      <c r="G20">
        <f>'Original Data and Calculations'!S27</f>
        <v>1913</v>
      </c>
      <c r="H20">
        <f>'Original Data and Calculations'!R27</f>
        <v>-0.08</v>
      </c>
    </row>
    <row r="21" spans="1:8">
      <c r="A21">
        <f>'Original Data and Calculations'!D28</f>
        <v>1914</v>
      </c>
      <c r="B21">
        <f>'Original Data and Calculations'!C28</f>
        <v>0.22</v>
      </c>
      <c r="C21">
        <f>'Original Data and Calculations'!I28</f>
        <v>1914</v>
      </c>
      <c r="D21">
        <f>'Original Data and Calculations'!H28</f>
        <v>0.06</v>
      </c>
      <c r="E21">
        <f>'Original Data and Calculations'!N28</f>
        <v>1914</v>
      </c>
      <c r="F21">
        <f>'Original Data and Calculations'!M28</f>
        <v>0.31</v>
      </c>
      <c r="G21">
        <f>'Original Data and Calculations'!S28</f>
        <v>1914</v>
      </c>
      <c r="H21">
        <f>'Original Data and Calculations'!R28</f>
        <v>0.86</v>
      </c>
    </row>
    <row r="22" spans="1:8">
      <c r="A22">
        <f>'Original Data and Calculations'!D29</f>
        <v>1915</v>
      </c>
      <c r="B22">
        <f>'Original Data and Calculations'!C29</f>
        <v>-1.84</v>
      </c>
      <c r="C22">
        <f>'Original Data and Calculations'!I29</f>
        <v>1915</v>
      </c>
      <c r="D22">
        <f>'Original Data and Calculations'!H29</f>
        <v>-1.02</v>
      </c>
      <c r="E22">
        <f>'Original Data and Calculations'!N29</f>
        <v>1915</v>
      </c>
      <c r="F22">
        <f>'Original Data and Calculations'!M29</f>
        <v>-2.3199999999999998</v>
      </c>
      <c r="G22">
        <f>'Original Data and Calculations'!S29</f>
        <v>1915</v>
      </c>
      <c r="H22">
        <f>'Original Data and Calculations'!R29</f>
        <v>0.74</v>
      </c>
    </row>
    <row r="23" spans="1:8">
      <c r="A23">
        <f>'Original Data and Calculations'!D30</f>
        <v>1916</v>
      </c>
      <c r="B23">
        <f>'Original Data and Calculations'!C30</f>
        <v>-0.76</v>
      </c>
      <c r="C23">
        <f>'Original Data and Calculations'!I30</f>
        <v>1916</v>
      </c>
      <c r="D23">
        <f>'Original Data and Calculations'!H30</f>
        <v>-0.35</v>
      </c>
      <c r="E23">
        <f>'Original Data and Calculations'!N30</f>
        <v>1916</v>
      </c>
      <c r="F23">
        <f>'Original Data and Calculations'!M30</f>
        <v>-0.6</v>
      </c>
      <c r="G23">
        <f>'Original Data and Calculations'!S30</f>
        <v>1916</v>
      </c>
      <c r="H23">
        <f>'Original Data and Calculations'!R30</f>
        <v>-1.59</v>
      </c>
    </row>
    <row r="24" spans="1:8">
      <c r="A24">
        <f>'Original Data and Calculations'!D31</f>
        <v>1917</v>
      </c>
      <c r="B24">
        <f>'Original Data and Calculations'!C31</f>
        <v>-3.13</v>
      </c>
      <c r="C24">
        <f>'Original Data and Calculations'!I31</f>
        <v>1917</v>
      </c>
      <c r="D24">
        <f>'Original Data and Calculations'!H31</f>
        <v>-3.55</v>
      </c>
      <c r="E24">
        <f>'Original Data and Calculations'!N31</f>
        <v>1917</v>
      </c>
      <c r="F24">
        <f>'Original Data and Calculations'!M31</f>
        <v>-0.53</v>
      </c>
      <c r="G24">
        <f>'Original Data and Calculations'!S31</f>
        <v>1917</v>
      </c>
      <c r="H24">
        <f>'Original Data and Calculations'!R31</f>
        <v>-0.87</v>
      </c>
    </row>
    <row r="25" spans="1:8">
      <c r="A25">
        <f>'Original Data and Calculations'!D32</f>
        <v>1918</v>
      </c>
      <c r="B25">
        <f>'Original Data and Calculations'!C32</f>
        <v>-3.12</v>
      </c>
      <c r="C25">
        <f>'Original Data and Calculations'!I32</f>
        <v>1918</v>
      </c>
      <c r="D25">
        <f>'Original Data and Calculations'!H32</f>
        <v>0.94</v>
      </c>
      <c r="E25">
        <f>'Original Data and Calculations'!N32</f>
        <v>1918</v>
      </c>
      <c r="F25">
        <f>'Original Data and Calculations'!M32</f>
        <v>0.63</v>
      </c>
      <c r="G25">
        <f>'Original Data and Calculations'!S32</f>
        <v>1918</v>
      </c>
      <c r="H25">
        <f>'Original Data and Calculations'!R32</f>
        <v>-0.68</v>
      </c>
    </row>
    <row r="26" spans="1:8">
      <c r="A26">
        <f>'Original Data and Calculations'!D33</f>
        <v>1919</v>
      </c>
      <c r="B26">
        <f>'Original Data and Calculations'!C33</f>
        <v>0.61</v>
      </c>
      <c r="C26">
        <f>'Original Data and Calculations'!I33</f>
        <v>1919</v>
      </c>
      <c r="D26">
        <f>'Original Data and Calculations'!H33</f>
        <v>-0.16</v>
      </c>
      <c r="E26">
        <f>'Original Data and Calculations'!N33</f>
        <v>1919</v>
      </c>
      <c r="F26">
        <f>'Original Data and Calculations'!M33</f>
        <v>0.56999999999999995</v>
      </c>
      <c r="G26">
        <f>'Original Data and Calculations'!S33</f>
        <v>1919</v>
      </c>
      <c r="H26">
        <f>'Original Data and Calculations'!R33</f>
        <v>-1.04</v>
      </c>
    </row>
    <row r="27" spans="1:8">
      <c r="A27">
        <f>'Original Data and Calculations'!D34</f>
        <v>1920</v>
      </c>
      <c r="B27">
        <f>'Original Data and Calculations'!C34</f>
        <v>-1.66</v>
      </c>
      <c r="C27">
        <f>'Original Data and Calculations'!I34</f>
        <v>1920</v>
      </c>
      <c r="D27">
        <f>'Original Data and Calculations'!H34</f>
        <v>-2.13</v>
      </c>
      <c r="E27">
        <f>'Original Data and Calculations'!N34</f>
        <v>1920</v>
      </c>
      <c r="F27">
        <f>'Original Data and Calculations'!M34</f>
        <v>-1.17</v>
      </c>
      <c r="G27">
        <f>'Original Data and Calculations'!S34</f>
        <v>1920</v>
      </c>
      <c r="H27">
        <f>'Original Data and Calculations'!R34</f>
        <v>-0.28999999999999998</v>
      </c>
    </row>
    <row r="28" spans="1:8">
      <c r="A28">
        <f>'Original Data and Calculations'!D35</f>
        <v>1921</v>
      </c>
      <c r="B28">
        <f>'Original Data and Calculations'!C35</f>
        <v>2.57</v>
      </c>
      <c r="C28">
        <f>'Original Data and Calculations'!I35</f>
        <v>1921</v>
      </c>
      <c r="D28">
        <f>'Original Data and Calculations'!H35</f>
        <v>1.66</v>
      </c>
      <c r="E28">
        <f>'Original Data and Calculations'!N35</f>
        <v>1921</v>
      </c>
      <c r="F28">
        <f>'Original Data and Calculations'!M35</f>
        <v>0.95</v>
      </c>
      <c r="G28">
        <f>'Original Data and Calculations'!S35</f>
        <v>1921</v>
      </c>
      <c r="H28">
        <f>'Original Data and Calculations'!R35</f>
        <v>1.27</v>
      </c>
    </row>
    <row r="29" spans="1:8">
      <c r="A29">
        <f>'Original Data and Calculations'!D36</f>
        <v>1922</v>
      </c>
      <c r="B29">
        <f>'Original Data and Calculations'!C36</f>
        <v>-0.95</v>
      </c>
      <c r="C29">
        <f>'Original Data and Calculations'!I36</f>
        <v>1922</v>
      </c>
      <c r="D29">
        <f>'Original Data and Calculations'!H36</f>
        <v>-0.28000000000000003</v>
      </c>
      <c r="E29">
        <f>'Original Data and Calculations'!N36</f>
        <v>1922</v>
      </c>
      <c r="F29">
        <f>'Original Data and Calculations'!M36</f>
        <v>0.57999999999999996</v>
      </c>
      <c r="G29">
        <f>'Original Data and Calculations'!S36</f>
        <v>1922</v>
      </c>
      <c r="H29">
        <f>'Original Data and Calculations'!R36</f>
        <v>1.17</v>
      </c>
    </row>
    <row r="30" spans="1:8">
      <c r="A30">
        <f>'Original Data and Calculations'!D37</f>
        <v>1923</v>
      </c>
      <c r="B30">
        <f>'Original Data and Calculations'!C37</f>
        <v>0.34</v>
      </c>
      <c r="C30">
        <f>'Original Data and Calculations'!I37</f>
        <v>1923</v>
      </c>
      <c r="D30">
        <f>'Original Data and Calculations'!H37</f>
        <v>-1.68</v>
      </c>
      <c r="E30">
        <f>'Original Data and Calculations'!N37</f>
        <v>1923</v>
      </c>
      <c r="F30">
        <f>'Original Data and Calculations'!M37</f>
        <v>-0.43</v>
      </c>
      <c r="G30">
        <f>'Original Data and Calculations'!S37</f>
        <v>1923</v>
      </c>
      <c r="H30">
        <f>'Original Data and Calculations'!R37</f>
        <v>-0.59</v>
      </c>
    </row>
    <row r="31" spans="1:8">
      <c r="A31">
        <f>'Original Data and Calculations'!D38</f>
        <v>1924</v>
      </c>
      <c r="B31">
        <f>'Original Data and Calculations'!C38</f>
        <v>0.25</v>
      </c>
      <c r="C31">
        <f>'Original Data and Calculations'!I38</f>
        <v>1924</v>
      </c>
      <c r="D31">
        <f>'Original Data and Calculations'!H38</f>
        <v>-2.4700000000000002</v>
      </c>
      <c r="E31">
        <f>'Original Data and Calculations'!N38</f>
        <v>1924</v>
      </c>
      <c r="F31">
        <f>'Original Data and Calculations'!M38</f>
        <v>-0.55000000000000004</v>
      </c>
      <c r="G31">
        <f>'Original Data and Calculations'!S38</f>
        <v>1924</v>
      </c>
      <c r="H31">
        <f>'Original Data and Calculations'!R38</f>
        <v>-0.18</v>
      </c>
    </row>
    <row r="32" spans="1:8">
      <c r="A32">
        <f>'Original Data and Calculations'!D39</f>
        <v>1925</v>
      </c>
      <c r="B32">
        <f>'Original Data and Calculations'!C39</f>
        <v>-0.56999999999999995</v>
      </c>
      <c r="C32">
        <f>'Original Data and Calculations'!I39</f>
        <v>1925</v>
      </c>
      <c r="D32">
        <f>'Original Data and Calculations'!H39</f>
        <v>2.0699999999999998</v>
      </c>
      <c r="E32">
        <f>'Original Data and Calculations'!N39</f>
        <v>1925</v>
      </c>
      <c r="F32">
        <f>'Original Data and Calculations'!M39</f>
        <v>0.39</v>
      </c>
      <c r="G32">
        <f>'Original Data and Calculations'!S39</f>
        <v>1925</v>
      </c>
      <c r="H32">
        <f>'Original Data and Calculations'!R39</f>
        <v>-1.55</v>
      </c>
    </row>
    <row r="33" spans="1:8">
      <c r="A33">
        <f>'Original Data and Calculations'!D40</f>
        <v>1926</v>
      </c>
      <c r="B33">
        <f>'Original Data and Calculations'!C40</f>
        <v>1.26</v>
      </c>
      <c r="C33">
        <f>'Original Data and Calculations'!I40</f>
        <v>1926</v>
      </c>
      <c r="D33">
        <f>'Original Data and Calculations'!H40</f>
        <v>-0.68</v>
      </c>
      <c r="E33">
        <f>'Original Data and Calculations'!N40</f>
        <v>1926</v>
      </c>
      <c r="F33">
        <f>'Original Data and Calculations'!M40</f>
        <v>-0.1</v>
      </c>
      <c r="G33">
        <f>'Original Data and Calculations'!S40</f>
        <v>1926</v>
      </c>
      <c r="H33">
        <f>'Original Data and Calculations'!R40</f>
        <v>-0.38</v>
      </c>
    </row>
    <row r="34" spans="1:8">
      <c r="A34">
        <f>'Original Data and Calculations'!D41</f>
        <v>1927</v>
      </c>
      <c r="B34">
        <f>'Original Data and Calculations'!C41</f>
        <v>1.36</v>
      </c>
      <c r="C34">
        <f>'Original Data and Calculations'!I41</f>
        <v>1927</v>
      </c>
      <c r="D34">
        <f>'Original Data and Calculations'!H41</f>
        <v>0.28000000000000003</v>
      </c>
      <c r="E34">
        <f>'Original Data and Calculations'!N41</f>
        <v>1927</v>
      </c>
      <c r="F34">
        <f>'Original Data and Calculations'!M41</f>
        <v>-1.65</v>
      </c>
      <c r="G34">
        <f>'Original Data and Calculations'!S41</f>
        <v>1927</v>
      </c>
      <c r="H34">
        <f>'Original Data and Calculations'!R41</f>
        <v>1.53</v>
      </c>
    </row>
    <row r="35" spans="1:8">
      <c r="A35">
        <f>'Original Data and Calculations'!D42</f>
        <v>1928</v>
      </c>
      <c r="B35">
        <f>'Original Data and Calculations'!C42</f>
        <v>-0.72</v>
      </c>
      <c r="C35">
        <f>'Original Data and Calculations'!I42</f>
        <v>1928</v>
      </c>
      <c r="D35">
        <f>'Original Data and Calculations'!H42</f>
        <v>-0.02</v>
      </c>
      <c r="E35">
        <f>'Original Data and Calculations'!N42</f>
        <v>1928</v>
      </c>
      <c r="F35">
        <f>'Original Data and Calculations'!M42</f>
        <v>-1.02</v>
      </c>
      <c r="G35">
        <f>'Original Data and Calculations'!S42</f>
        <v>1928</v>
      </c>
      <c r="H35">
        <f>'Original Data and Calculations'!R42</f>
        <v>-0.24</v>
      </c>
    </row>
    <row r="36" spans="1:8">
      <c r="A36">
        <f>'Original Data and Calculations'!D43</f>
        <v>1929</v>
      </c>
      <c r="B36">
        <f>'Original Data and Calculations'!C43</f>
        <v>-3.51</v>
      </c>
      <c r="C36">
        <f>'Original Data and Calculations'!I43</f>
        <v>1929</v>
      </c>
      <c r="D36">
        <f>'Original Data and Calculations'!H43</f>
        <v>0.28000000000000003</v>
      </c>
      <c r="E36">
        <f>'Original Data and Calculations'!N43</f>
        <v>1929</v>
      </c>
      <c r="F36">
        <f>'Original Data and Calculations'!M43</f>
        <v>-0.16</v>
      </c>
      <c r="G36">
        <f>'Original Data and Calculations'!S43</f>
        <v>1929</v>
      </c>
      <c r="H36">
        <f>'Original Data and Calculations'!R43</f>
        <v>-1.64</v>
      </c>
    </row>
    <row r="37" spans="1:8">
      <c r="A37">
        <f>'Original Data and Calculations'!D44</f>
        <v>1930</v>
      </c>
      <c r="B37">
        <f>'Original Data and Calculations'!C44</f>
        <v>0.3</v>
      </c>
      <c r="C37">
        <f>'Original Data and Calculations'!I44</f>
        <v>1930</v>
      </c>
      <c r="D37">
        <f>'Original Data and Calculations'!H44</f>
        <v>0.43</v>
      </c>
      <c r="E37">
        <f>'Original Data and Calculations'!N44</f>
        <v>1930</v>
      </c>
      <c r="F37">
        <f>'Original Data and Calculations'!M44</f>
        <v>0.72</v>
      </c>
      <c r="G37">
        <f>'Original Data and Calculations'!S44</f>
        <v>1930</v>
      </c>
      <c r="H37">
        <f>'Original Data and Calculations'!R44</f>
        <v>-0.71</v>
      </c>
    </row>
    <row r="38" spans="1:8">
      <c r="A38">
        <f>'Original Data and Calculations'!D45</f>
        <v>1931</v>
      </c>
      <c r="B38">
        <f>'Original Data and Calculations'!C45</f>
        <v>1.8</v>
      </c>
      <c r="C38">
        <f>'Original Data and Calculations'!I45</f>
        <v>1931</v>
      </c>
      <c r="D38">
        <f>'Original Data and Calculations'!H45</f>
        <v>-0.95</v>
      </c>
      <c r="E38">
        <f>'Original Data and Calculations'!N45</f>
        <v>1931</v>
      </c>
      <c r="F38">
        <f>'Original Data and Calculations'!M45</f>
        <v>1.42</v>
      </c>
      <c r="G38">
        <f>'Original Data and Calculations'!S45</f>
        <v>1931</v>
      </c>
      <c r="H38">
        <f>'Original Data and Calculations'!R45</f>
        <v>2.48</v>
      </c>
    </row>
    <row r="39" spans="1:8">
      <c r="A39">
        <f>'Original Data and Calculations'!D46</f>
        <v>1932</v>
      </c>
      <c r="B39">
        <f>'Original Data and Calculations'!C46</f>
        <v>2.21</v>
      </c>
      <c r="C39">
        <f>'Original Data and Calculations'!I46</f>
        <v>1932</v>
      </c>
      <c r="D39">
        <f>'Original Data and Calculations'!H46</f>
        <v>-1.1000000000000001</v>
      </c>
      <c r="E39">
        <f>'Original Data and Calculations'!N46</f>
        <v>1932</v>
      </c>
      <c r="F39">
        <f>'Original Data and Calculations'!M46</f>
        <v>0.56999999999999995</v>
      </c>
      <c r="G39">
        <f>'Original Data and Calculations'!S46</f>
        <v>1932</v>
      </c>
      <c r="H39">
        <f>'Original Data and Calculations'!R46</f>
        <v>-0.96</v>
      </c>
    </row>
    <row r="40" spans="1:8">
      <c r="A40">
        <f>'Original Data and Calculations'!D47</f>
        <v>1933</v>
      </c>
      <c r="B40">
        <f>'Original Data and Calculations'!C47</f>
        <v>-1.1299999999999999</v>
      </c>
      <c r="C40">
        <f>'Original Data and Calculations'!I47</f>
        <v>1933</v>
      </c>
      <c r="D40">
        <f>'Original Data and Calculations'!H47</f>
        <v>-0.42</v>
      </c>
      <c r="E40">
        <f>'Original Data and Calculations'!N47</f>
        <v>1933</v>
      </c>
      <c r="F40">
        <f>'Original Data and Calculations'!M47</f>
        <v>1.47</v>
      </c>
      <c r="G40">
        <f>'Original Data and Calculations'!S47</f>
        <v>1933</v>
      </c>
      <c r="H40">
        <f>'Original Data and Calculations'!R47</f>
        <v>1.6</v>
      </c>
    </row>
    <row r="41" spans="1:8">
      <c r="A41">
        <f>'Original Data and Calculations'!D48</f>
        <v>1934</v>
      </c>
      <c r="B41">
        <f>'Original Data and Calculations'!C48</f>
        <v>3.05</v>
      </c>
      <c r="C41">
        <f>'Original Data and Calculations'!I48</f>
        <v>1934</v>
      </c>
      <c r="D41">
        <f>'Original Data and Calculations'!H48</f>
        <v>2.82</v>
      </c>
      <c r="E41">
        <f>'Original Data and Calculations'!N48</f>
        <v>1934</v>
      </c>
      <c r="F41">
        <f>'Original Data and Calculations'!M48</f>
        <v>2.13</v>
      </c>
      <c r="G41">
        <f>'Original Data and Calculations'!S48</f>
        <v>1934</v>
      </c>
      <c r="H41">
        <f>'Original Data and Calculations'!R48</f>
        <v>1.57</v>
      </c>
    </row>
    <row r="42" spans="1:8">
      <c r="A42">
        <f>'Original Data and Calculations'!D49</f>
        <v>1935</v>
      </c>
      <c r="B42">
        <f>'Original Data and Calculations'!C49</f>
        <v>1.17</v>
      </c>
      <c r="C42">
        <f>'Original Data and Calculations'!I49</f>
        <v>1935</v>
      </c>
      <c r="D42">
        <f>'Original Data and Calculations'!H49</f>
        <v>-0.7</v>
      </c>
      <c r="E42">
        <f>'Original Data and Calculations'!N49</f>
        <v>1935</v>
      </c>
      <c r="F42">
        <f>'Original Data and Calculations'!M49</f>
        <v>0.52</v>
      </c>
      <c r="G42">
        <f>'Original Data and Calculations'!S49</f>
        <v>1935</v>
      </c>
      <c r="H42">
        <f>'Original Data and Calculations'!R49</f>
        <v>-0.85</v>
      </c>
    </row>
    <row r="43" spans="1:8">
      <c r="A43">
        <f>'Original Data and Calculations'!D50</f>
        <v>1936</v>
      </c>
      <c r="B43">
        <f>'Original Data and Calculations'!C50</f>
        <v>-4.45</v>
      </c>
      <c r="C43">
        <f>'Original Data and Calculations'!I50</f>
        <v>1936</v>
      </c>
      <c r="D43">
        <f>'Original Data and Calculations'!H50</f>
        <v>1.45</v>
      </c>
      <c r="E43">
        <f>'Original Data and Calculations'!N50</f>
        <v>1936</v>
      </c>
      <c r="F43">
        <f>'Original Data and Calculations'!M50</f>
        <v>2.6</v>
      </c>
      <c r="G43">
        <f>'Original Data and Calculations'!S50</f>
        <v>1936</v>
      </c>
      <c r="H43">
        <f>'Original Data and Calculations'!R50</f>
        <v>-0.33</v>
      </c>
    </row>
    <row r="44" spans="1:8">
      <c r="A44">
        <f>'Original Data and Calculations'!D51</f>
        <v>1937</v>
      </c>
      <c r="B44">
        <f>'Original Data and Calculations'!C51</f>
        <v>-1.88</v>
      </c>
      <c r="C44">
        <f>'Original Data and Calculations'!I51</f>
        <v>1937</v>
      </c>
      <c r="D44">
        <f>'Original Data and Calculations'!H51</f>
        <v>-0.63</v>
      </c>
      <c r="E44">
        <f>'Original Data and Calculations'!N51</f>
        <v>1937</v>
      </c>
      <c r="F44">
        <f>'Original Data and Calculations'!M51</f>
        <v>1.28</v>
      </c>
      <c r="G44">
        <f>'Original Data and Calculations'!S51</f>
        <v>1937</v>
      </c>
      <c r="H44">
        <f>'Original Data and Calculations'!R51</f>
        <v>-0.08</v>
      </c>
    </row>
    <row r="45" spans="1:8">
      <c r="A45">
        <f>'Original Data and Calculations'!D52</f>
        <v>1938</v>
      </c>
      <c r="B45">
        <f>'Original Data and Calculations'!C52</f>
        <v>1.38</v>
      </c>
      <c r="C45">
        <f>'Original Data and Calculations'!I52</f>
        <v>1938</v>
      </c>
      <c r="D45">
        <f>'Original Data and Calculations'!H52</f>
        <v>1.28</v>
      </c>
      <c r="E45">
        <f>'Original Data and Calculations'!N52</f>
        <v>1938</v>
      </c>
      <c r="F45">
        <f>'Original Data and Calculations'!M52</f>
        <v>0.69</v>
      </c>
      <c r="G45">
        <f>'Original Data and Calculations'!S52</f>
        <v>1938</v>
      </c>
      <c r="H45">
        <f>'Original Data and Calculations'!R52</f>
        <v>0.78</v>
      </c>
    </row>
    <row r="46" spans="1:8">
      <c r="A46">
        <f>'Original Data and Calculations'!D53</f>
        <v>1939</v>
      </c>
      <c r="B46">
        <f>'Original Data and Calculations'!C53</f>
        <v>0.47</v>
      </c>
      <c r="C46">
        <f>'Original Data and Calculations'!I53</f>
        <v>1939</v>
      </c>
      <c r="D46">
        <f>'Original Data and Calculations'!H53</f>
        <v>1.33</v>
      </c>
      <c r="E46">
        <f>'Original Data and Calculations'!N53</f>
        <v>1939</v>
      </c>
      <c r="F46">
        <f>'Original Data and Calculations'!M53</f>
        <v>0.73</v>
      </c>
      <c r="G46">
        <f>'Original Data and Calculations'!S53</f>
        <v>1939</v>
      </c>
      <c r="H46">
        <f>'Original Data and Calculations'!R53</f>
        <v>1.25</v>
      </c>
    </row>
    <row r="47" spans="1:8">
      <c r="A47">
        <f>'Original Data and Calculations'!D54</f>
        <v>1940</v>
      </c>
      <c r="B47">
        <f>'Original Data and Calculations'!C54</f>
        <v>-0.43</v>
      </c>
      <c r="C47">
        <f>'Original Data and Calculations'!I54</f>
        <v>1940</v>
      </c>
      <c r="D47">
        <f>'Original Data and Calculations'!H54</f>
        <v>-0.05</v>
      </c>
      <c r="E47">
        <f>'Original Data and Calculations'!N54</f>
        <v>1940</v>
      </c>
      <c r="F47">
        <f>'Original Data and Calculations'!M54</f>
        <v>0.56000000000000005</v>
      </c>
      <c r="G47">
        <f>'Original Data and Calculations'!S54</f>
        <v>1940</v>
      </c>
      <c r="H47">
        <f>'Original Data and Calculations'!R54</f>
        <v>-7.0000000000000007E-2</v>
      </c>
    </row>
    <row r="48" spans="1:8">
      <c r="A48">
        <f>'Original Data and Calculations'!D55</f>
        <v>1941</v>
      </c>
      <c r="B48">
        <f>'Original Data and Calculations'!C55</f>
        <v>1.7</v>
      </c>
      <c r="C48">
        <f>'Original Data and Calculations'!I55</f>
        <v>1941</v>
      </c>
      <c r="D48">
        <f>'Original Data and Calculations'!H55</f>
        <v>0.26</v>
      </c>
      <c r="E48">
        <f>'Original Data and Calculations'!N55</f>
        <v>1941</v>
      </c>
      <c r="F48">
        <f>'Original Data and Calculations'!M55</f>
        <v>-0.12</v>
      </c>
      <c r="G48">
        <f>'Original Data and Calculations'!S55</f>
        <v>1941</v>
      </c>
      <c r="H48">
        <f>'Original Data and Calculations'!R55</f>
        <v>0.66</v>
      </c>
    </row>
    <row r="49" spans="1:8">
      <c r="A49">
        <f>'Original Data and Calculations'!D56</f>
        <v>1942</v>
      </c>
      <c r="B49">
        <f>'Original Data and Calculations'!C56</f>
        <v>0</v>
      </c>
      <c r="C49">
        <f>'Original Data and Calculations'!I56</f>
        <v>1942</v>
      </c>
      <c r="D49">
        <f>'Original Data and Calculations'!H56</f>
        <v>0.23</v>
      </c>
      <c r="E49">
        <f>'Original Data and Calculations'!N56</f>
        <v>1942</v>
      </c>
      <c r="F49">
        <f>'Original Data and Calculations'!M56</f>
        <v>-0.18</v>
      </c>
      <c r="G49">
        <f>'Original Data and Calculations'!S56</f>
        <v>1942</v>
      </c>
      <c r="H49">
        <f>'Original Data and Calculations'!R56</f>
        <v>0.25</v>
      </c>
    </row>
    <row r="50" spans="1:8">
      <c r="A50">
        <f>'Original Data and Calculations'!D57</f>
        <v>1943</v>
      </c>
      <c r="B50">
        <f>'Original Data and Calculations'!C57</f>
        <v>0.66</v>
      </c>
      <c r="C50">
        <f>'Original Data and Calculations'!I57</f>
        <v>1943</v>
      </c>
      <c r="D50">
        <f>'Original Data and Calculations'!H57</f>
        <v>-0.55000000000000004</v>
      </c>
      <c r="E50">
        <f>'Original Data and Calculations'!N57</f>
        <v>1943</v>
      </c>
      <c r="F50">
        <f>'Original Data and Calculations'!M57</f>
        <v>0.76</v>
      </c>
      <c r="G50">
        <f>'Original Data and Calculations'!S57</f>
        <v>1943</v>
      </c>
      <c r="H50">
        <f>'Original Data and Calculations'!R57</f>
        <v>-0.56999999999999995</v>
      </c>
    </row>
    <row r="51" spans="1:8">
      <c r="A51">
        <f>'Original Data and Calculations'!D58</f>
        <v>1944</v>
      </c>
      <c r="B51">
        <f>'Original Data and Calculations'!C58</f>
        <v>0.81</v>
      </c>
      <c r="C51">
        <f>'Original Data and Calculations'!I58</f>
        <v>1944</v>
      </c>
      <c r="D51">
        <f>'Original Data and Calculations'!H58</f>
        <v>-1.0900000000000001</v>
      </c>
      <c r="E51">
        <f>'Original Data and Calculations'!N58</f>
        <v>1944</v>
      </c>
      <c r="F51">
        <f>'Original Data and Calculations'!M58</f>
        <v>-0.32</v>
      </c>
      <c r="G51">
        <f>'Original Data and Calculations'!S58</f>
        <v>1944</v>
      </c>
      <c r="H51">
        <f>'Original Data and Calculations'!R58</f>
        <v>0.46</v>
      </c>
    </row>
    <row r="52" spans="1:8">
      <c r="A52">
        <f>'Original Data and Calculations'!D59</f>
        <v>1945</v>
      </c>
      <c r="B52">
        <f>'Original Data and Calculations'!C59</f>
        <v>-0.08</v>
      </c>
      <c r="C52">
        <f>'Original Data and Calculations'!I59</f>
        <v>1945</v>
      </c>
      <c r="D52">
        <f>'Original Data and Calculations'!H59</f>
        <v>0.43</v>
      </c>
      <c r="E52">
        <f>'Original Data and Calculations'!N59</f>
        <v>1945</v>
      </c>
      <c r="F52">
        <f>'Original Data and Calculations'!M59</f>
        <v>-1.08</v>
      </c>
      <c r="G52">
        <f>'Original Data and Calculations'!S59</f>
        <v>1945</v>
      </c>
      <c r="H52">
        <f>'Original Data and Calculations'!R59</f>
        <v>0.16</v>
      </c>
    </row>
    <row r="53" spans="1:8">
      <c r="A53">
        <f>'Original Data and Calculations'!D60</f>
        <v>1946</v>
      </c>
      <c r="B53">
        <f>'Original Data and Calculations'!C60</f>
        <v>-0.45</v>
      </c>
      <c r="C53">
        <f>'Original Data and Calculations'!I60</f>
        <v>1946</v>
      </c>
      <c r="D53">
        <f>'Original Data and Calculations'!H60</f>
        <v>2.46</v>
      </c>
      <c r="E53">
        <f>'Original Data and Calculations'!N60</f>
        <v>1946</v>
      </c>
      <c r="F53">
        <f>'Original Data and Calculations'!M60</f>
        <v>-0.28999999999999998</v>
      </c>
      <c r="G53">
        <f>'Original Data and Calculations'!S60</f>
        <v>1946</v>
      </c>
      <c r="H53">
        <f>'Original Data and Calculations'!R60</f>
        <v>-0.41</v>
      </c>
    </row>
    <row r="54" spans="1:8">
      <c r="A54">
        <f>'Original Data and Calculations'!D61</f>
        <v>1947</v>
      </c>
      <c r="B54">
        <f>'Original Data and Calculations'!C61</f>
        <v>0.89</v>
      </c>
      <c r="C54">
        <f>'Original Data and Calculations'!I61</f>
        <v>1947</v>
      </c>
      <c r="D54">
        <f>'Original Data and Calculations'!H61</f>
        <v>-0.98</v>
      </c>
      <c r="E54">
        <f>'Original Data and Calculations'!N61</f>
        <v>1947</v>
      </c>
      <c r="F54">
        <f>'Original Data and Calculations'!M61</f>
        <v>-0.2</v>
      </c>
      <c r="G54">
        <f>'Original Data and Calculations'!S61</f>
        <v>1947</v>
      </c>
      <c r="H54">
        <f>'Original Data and Calculations'!R61</f>
        <v>0.93</v>
      </c>
    </row>
    <row r="55" spans="1:8">
      <c r="A55">
        <f>'Original Data and Calculations'!D62</f>
        <v>1948</v>
      </c>
      <c r="B55">
        <f>'Original Data and Calculations'!C62</f>
        <v>-1.42</v>
      </c>
      <c r="C55">
        <f>'Original Data and Calculations'!I62</f>
        <v>1948</v>
      </c>
      <c r="D55">
        <f>'Original Data and Calculations'!H62</f>
        <v>-0.15</v>
      </c>
      <c r="E55">
        <f>'Original Data and Calculations'!N62</f>
        <v>1948</v>
      </c>
      <c r="F55">
        <f>'Original Data and Calculations'!M62</f>
        <v>-0.04</v>
      </c>
      <c r="G55">
        <f>'Original Data and Calculations'!S62</f>
        <v>1948</v>
      </c>
      <c r="H55">
        <f>'Original Data and Calculations'!R62</f>
        <v>7.0000000000000007E-2</v>
      </c>
    </row>
    <row r="56" spans="1:8">
      <c r="A56">
        <f>'Original Data and Calculations'!D63</f>
        <v>1949</v>
      </c>
      <c r="B56">
        <f>'Original Data and Calculations'!C63</f>
        <v>-2.09</v>
      </c>
      <c r="C56">
        <f>'Original Data and Calculations'!I63</f>
        <v>1949</v>
      </c>
      <c r="D56">
        <f>'Original Data and Calculations'!H63</f>
        <v>0.6</v>
      </c>
      <c r="E56">
        <f>'Original Data and Calculations'!N63</f>
        <v>1949</v>
      </c>
      <c r="F56">
        <f>'Original Data and Calculations'!M63</f>
        <v>0.45</v>
      </c>
      <c r="G56">
        <f>'Original Data and Calculations'!S63</f>
        <v>1949</v>
      </c>
      <c r="H56">
        <f>'Original Data and Calculations'!R63</f>
        <v>0.8</v>
      </c>
    </row>
    <row r="57" spans="1:8">
      <c r="A57">
        <f>'Original Data and Calculations'!D64</f>
        <v>1950</v>
      </c>
      <c r="B57">
        <f>'Original Data and Calculations'!C64</f>
        <v>0.85</v>
      </c>
      <c r="C57">
        <f>'Original Data and Calculations'!I64</f>
        <v>1950</v>
      </c>
      <c r="D57">
        <f>'Original Data and Calculations'!H64</f>
        <v>-1.94</v>
      </c>
      <c r="E57">
        <f>'Original Data and Calculations'!N64</f>
        <v>1950</v>
      </c>
      <c r="F57">
        <f>'Original Data and Calculations'!M64</f>
        <v>-1.68</v>
      </c>
      <c r="G57">
        <f>'Original Data and Calculations'!S64</f>
        <v>1950</v>
      </c>
      <c r="H57">
        <f>'Original Data and Calculations'!R64</f>
        <v>0.32</v>
      </c>
    </row>
    <row r="58" spans="1:8">
      <c r="A58">
        <f>'Original Data and Calculations'!D65</f>
        <v>1951</v>
      </c>
      <c r="B58">
        <f>'Original Data and Calculations'!C65</f>
        <v>0.35</v>
      </c>
      <c r="C58">
        <f>'Original Data and Calculations'!I65</f>
        <v>1951</v>
      </c>
      <c r="D58">
        <f>'Original Data and Calculations'!H65</f>
        <v>-1.24</v>
      </c>
      <c r="E58">
        <f>'Original Data and Calculations'!N65</f>
        <v>1951</v>
      </c>
      <c r="F58">
        <f>'Original Data and Calculations'!M65</f>
        <v>-0.66</v>
      </c>
      <c r="G58">
        <f>'Original Data and Calculations'!S65</f>
        <v>1951</v>
      </c>
      <c r="H58">
        <f>'Original Data and Calculations'!R65</f>
        <v>-1.49</v>
      </c>
    </row>
    <row r="59" spans="1:8">
      <c r="A59">
        <f>'Original Data and Calculations'!D66</f>
        <v>1952</v>
      </c>
      <c r="B59">
        <f>'Original Data and Calculations'!C66</f>
        <v>0.67</v>
      </c>
      <c r="C59">
        <f>'Original Data and Calculations'!I66</f>
        <v>1952</v>
      </c>
      <c r="D59">
        <f>'Original Data and Calculations'!H66</f>
        <v>-0.94</v>
      </c>
      <c r="E59">
        <f>'Original Data and Calculations'!N66</f>
        <v>1952</v>
      </c>
      <c r="F59">
        <f>'Original Data and Calculations'!M66</f>
        <v>1.1599999999999999</v>
      </c>
      <c r="G59">
        <f>'Original Data and Calculations'!S66</f>
        <v>1952</v>
      </c>
      <c r="H59">
        <f>'Original Data and Calculations'!R66</f>
        <v>-0.63</v>
      </c>
    </row>
    <row r="60" spans="1:8">
      <c r="A60">
        <f>'Original Data and Calculations'!D67</f>
        <v>1953</v>
      </c>
      <c r="B60">
        <f>'Original Data and Calculations'!C67</f>
        <v>3.02</v>
      </c>
      <c r="C60">
        <f>'Original Data and Calculations'!I67</f>
        <v>1953</v>
      </c>
      <c r="D60">
        <f>'Original Data and Calculations'!H67</f>
        <v>-0.36</v>
      </c>
      <c r="E60">
        <f>'Original Data and Calculations'!N67</f>
        <v>1953</v>
      </c>
      <c r="F60">
        <f>'Original Data and Calculations'!M67</f>
        <v>0.75</v>
      </c>
      <c r="G60">
        <f>'Original Data and Calculations'!S67</f>
        <v>1953</v>
      </c>
      <c r="H60">
        <f>'Original Data and Calculations'!R67</f>
        <v>1.87</v>
      </c>
    </row>
    <row r="61" spans="1:8">
      <c r="A61">
        <f>'Original Data and Calculations'!D68</f>
        <v>1954</v>
      </c>
      <c r="B61">
        <f>'Original Data and Calculations'!C68</f>
        <v>3.1</v>
      </c>
      <c r="C61">
        <f>'Original Data and Calculations'!I68</f>
        <v>1954</v>
      </c>
      <c r="D61">
        <f>'Original Data and Calculations'!H68</f>
        <v>-0.25</v>
      </c>
      <c r="E61">
        <f>'Original Data and Calculations'!N68</f>
        <v>1954</v>
      </c>
      <c r="F61">
        <f>'Original Data and Calculations'!M68</f>
        <v>0.77</v>
      </c>
      <c r="G61">
        <f>'Original Data and Calculations'!S68</f>
        <v>1954</v>
      </c>
      <c r="H61">
        <f>'Original Data and Calculations'!R68</f>
        <v>1.51</v>
      </c>
    </row>
    <row r="62" spans="1:8">
      <c r="A62">
        <f>'Original Data and Calculations'!D69</f>
        <v>1955</v>
      </c>
      <c r="B62">
        <f>'Original Data and Calculations'!C69</f>
        <v>-0.79</v>
      </c>
      <c r="C62">
        <f>'Original Data and Calculations'!I69</f>
        <v>1955</v>
      </c>
      <c r="D62">
        <f>'Original Data and Calculations'!H69</f>
        <v>0.48</v>
      </c>
      <c r="E62">
        <f>'Original Data and Calculations'!N69</f>
        <v>1955</v>
      </c>
      <c r="F62">
        <f>'Original Data and Calculations'!M69</f>
        <v>0.22</v>
      </c>
      <c r="G62">
        <f>'Original Data and Calculations'!S69</f>
        <v>1955</v>
      </c>
      <c r="H62">
        <f>'Original Data and Calculations'!R69</f>
        <v>-0.5</v>
      </c>
    </row>
    <row r="63" spans="1:8">
      <c r="A63">
        <f>'Original Data and Calculations'!D70</f>
        <v>1956</v>
      </c>
      <c r="B63">
        <f>'Original Data and Calculations'!C70</f>
        <v>-0.56999999999999995</v>
      </c>
      <c r="C63">
        <f>'Original Data and Calculations'!I70</f>
        <v>1956</v>
      </c>
      <c r="D63">
        <f>'Original Data and Calculations'!H70</f>
        <v>-0.28999999999999998</v>
      </c>
      <c r="E63">
        <f>'Original Data and Calculations'!N70</f>
        <v>1956</v>
      </c>
      <c r="F63">
        <f>'Original Data and Calculations'!M70</f>
        <v>0.3</v>
      </c>
      <c r="G63">
        <f>'Original Data and Calculations'!S70</f>
        <v>1956</v>
      </c>
      <c r="H63">
        <f>'Original Data and Calculations'!R70</f>
        <v>0.31</v>
      </c>
    </row>
    <row r="64" spans="1:8">
      <c r="A64">
        <f>'Original Data and Calculations'!D71</f>
        <v>1957</v>
      </c>
      <c r="B64">
        <f>'Original Data and Calculations'!C71</f>
        <v>1.56</v>
      </c>
      <c r="C64">
        <f>'Original Data and Calculations'!I71</f>
        <v>1957</v>
      </c>
      <c r="D64">
        <f>'Original Data and Calculations'!H71</f>
        <v>-0.38</v>
      </c>
      <c r="E64">
        <f>'Original Data and Calculations'!N71</f>
        <v>1957</v>
      </c>
      <c r="F64">
        <f>'Original Data and Calculations'!M71</f>
        <v>0.14000000000000001</v>
      </c>
      <c r="G64">
        <f>'Original Data and Calculations'!S71</f>
        <v>1957</v>
      </c>
      <c r="H64">
        <f>'Original Data and Calculations'!R71</f>
        <v>-1.51</v>
      </c>
    </row>
    <row r="65" spans="1:8">
      <c r="A65">
        <f>'Original Data and Calculations'!D72</f>
        <v>1958</v>
      </c>
      <c r="B65">
        <f>'Original Data and Calculations'!C72</f>
        <v>1.3</v>
      </c>
      <c r="C65">
        <f>'Original Data and Calculations'!I72</f>
        <v>1958</v>
      </c>
      <c r="D65">
        <f>'Original Data and Calculations'!H72</f>
        <v>-0.8</v>
      </c>
      <c r="E65">
        <f>'Original Data and Calculations'!N72</f>
        <v>1958</v>
      </c>
      <c r="F65">
        <f>'Original Data and Calculations'!M72</f>
        <v>-0.12</v>
      </c>
      <c r="G65">
        <f>'Original Data and Calculations'!S72</f>
        <v>1958</v>
      </c>
      <c r="H65">
        <f>'Original Data and Calculations'!R72</f>
        <v>0.84</v>
      </c>
    </row>
    <row r="66" spans="1:8">
      <c r="A66">
        <f>'Original Data and Calculations'!D73</f>
        <v>1959</v>
      </c>
      <c r="B66">
        <f>'Original Data and Calculations'!C73</f>
        <v>-0.83</v>
      </c>
      <c r="C66">
        <f>'Original Data and Calculations'!I73</f>
        <v>1959</v>
      </c>
      <c r="D66">
        <f>'Original Data and Calculations'!H73</f>
        <v>0.38</v>
      </c>
      <c r="E66">
        <f>'Original Data and Calculations'!N73</f>
        <v>1959</v>
      </c>
      <c r="F66">
        <f>'Original Data and Calculations'!M73</f>
        <v>0.84</v>
      </c>
      <c r="G66">
        <f>'Original Data and Calculations'!S73</f>
        <v>1959</v>
      </c>
      <c r="H66">
        <f>'Original Data and Calculations'!R73</f>
        <v>-1.31</v>
      </c>
    </row>
    <row r="67" spans="1:8">
      <c r="A67">
        <f>'Original Data and Calculations'!D74</f>
        <v>1960</v>
      </c>
      <c r="B67">
        <f>'Original Data and Calculations'!C74</f>
        <v>-0.26</v>
      </c>
      <c r="C67">
        <f>'Original Data and Calculations'!I74</f>
        <v>1960</v>
      </c>
      <c r="D67">
        <f>'Original Data and Calculations'!H74</f>
        <v>-1.65</v>
      </c>
      <c r="E67">
        <f>'Original Data and Calculations'!N74</f>
        <v>1960</v>
      </c>
      <c r="F67">
        <f>'Original Data and Calculations'!M74</f>
        <v>0.33</v>
      </c>
      <c r="G67">
        <f>'Original Data and Calculations'!S74</f>
        <v>1960</v>
      </c>
      <c r="H67">
        <f>'Original Data and Calculations'!R74</f>
        <v>1.1000000000000001</v>
      </c>
    </row>
    <row r="68" spans="1:8">
      <c r="A68">
        <f>'Original Data and Calculations'!D75</f>
        <v>1961</v>
      </c>
      <c r="B68">
        <f>'Original Data and Calculations'!C75</f>
        <v>0.28000000000000003</v>
      </c>
      <c r="C68">
        <f>'Original Data and Calculations'!I75</f>
        <v>1961</v>
      </c>
      <c r="D68">
        <f>'Original Data and Calculations'!H75</f>
        <v>-0.57999999999999996</v>
      </c>
      <c r="E68">
        <f>'Original Data and Calculations'!N75</f>
        <v>1961</v>
      </c>
      <c r="F68">
        <f>'Original Data and Calculations'!M75</f>
        <v>0.41</v>
      </c>
      <c r="G68">
        <f>'Original Data and Calculations'!S75</f>
        <v>1961</v>
      </c>
      <c r="H68">
        <f>'Original Data and Calculations'!R75</f>
        <v>-0.96</v>
      </c>
    </row>
    <row r="69" spans="1:8">
      <c r="A69">
        <f>'Original Data and Calculations'!D76</f>
        <v>1962</v>
      </c>
      <c r="B69">
        <f>'Original Data and Calculations'!C76</f>
        <v>-1.24</v>
      </c>
      <c r="C69">
        <f>'Original Data and Calculations'!I76</f>
        <v>1962</v>
      </c>
      <c r="D69">
        <f>'Original Data and Calculations'!H76</f>
        <v>-0.26</v>
      </c>
      <c r="E69">
        <f>'Original Data and Calculations'!N76</f>
        <v>1962</v>
      </c>
      <c r="F69">
        <f>'Original Data and Calculations'!M76</f>
        <v>-0.7</v>
      </c>
      <c r="G69">
        <f>'Original Data and Calculations'!S76</f>
        <v>1962</v>
      </c>
      <c r="H69">
        <f>'Original Data and Calculations'!R76</f>
        <v>0.94</v>
      </c>
    </row>
    <row r="70" spans="1:8">
      <c r="A70">
        <f>'Original Data and Calculations'!D77</f>
        <v>1963</v>
      </c>
      <c r="B70">
        <f>'Original Data and Calculations'!C77</f>
        <v>-1.58</v>
      </c>
      <c r="C70">
        <f>'Original Data and Calculations'!I77</f>
        <v>1963</v>
      </c>
      <c r="D70">
        <f>'Original Data and Calculations'!H77</f>
        <v>1.29</v>
      </c>
      <c r="E70">
        <f>'Original Data and Calculations'!N77</f>
        <v>1963</v>
      </c>
      <c r="F70">
        <f>'Original Data and Calculations'!M77</f>
        <v>0.02</v>
      </c>
      <c r="G70">
        <f>'Original Data and Calculations'!S77</f>
        <v>1963</v>
      </c>
      <c r="H70">
        <f>'Original Data and Calculations'!R77</f>
        <v>3.03</v>
      </c>
    </row>
    <row r="71" spans="1:8">
      <c r="A71">
        <f>'Original Data and Calculations'!D78</f>
        <v>1964</v>
      </c>
      <c r="B71">
        <f>'Original Data and Calculations'!C78</f>
        <v>-1.83</v>
      </c>
      <c r="C71">
        <f>'Original Data and Calculations'!I78</f>
        <v>1964</v>
      </c>
      <c r="D71">
        <f>'Original Data and Calculations'!H78</f>
        <v>-0.4</v>
      </c>
      <c r="E71">
        <f>'Original Data and Calculations'!N78</f>
        <v>1964</v>
      </c>
      <c r="F71">
        <f>'Original Data and Calculations'!M78</f>
        <v>-0.27</v>
      </c>
      <c r="G71">
        <f>'Original Data and Calculations'!S78</f>
        <v>1964</v>
      </c>
      <c r="H71">
        <f>'Original Data and Calculations'!R78</f>
        <v>-0.28000000000000003</v>
      </c>
    </row>
    <row r="72" spans="1:8">
      <c r="A72">
        <f>'Original Data and Calculations'!D79</f>
        <v>1965</v>
      </c>
      <c r="B72">
        <f>'Original Data and Calculations'!C79</f>
        <v>-0.11</v>
      </c>
      <c r="C72">
        <f>'Original Data and Calculations'!I79</f>
        <v>1965</v>
      </c>
      <c r="D72">
        <f>'Original Data and Calculations'!H79</f>
        <v>-1.54</v>
      </c>
      <c r="E72">
        <f>'Original Data and Calculations'!N79</f>
        <v>1965</v>
      </c>
      <c r="F72">
        <f>'Original Data and Calculations'!M79</f>
        <v>-1.23</v>
      </c>
      <c r="G72">
        <f>'Original Data and Calculations'!S79</f>
        <v>1965</v>
      </c>
      <c r="H72">
        <f>'Original Data and Calculations'!R79</f>
        <v>0.25</v>
      </c>
    </row>
    <row r="73" spans="1:8">
      <c r="A73">
        <f>'Original Data and Calculations'!D80</f>
        <v>1966</v>
      </c>
      <c r="B73">
        <f>'Original Data and Calculations'!C80</f>
        <v>-1.07</v>
      </c>
      <c r="C73">
        <f>'Original Data and Calculations'!I80</f>
        <v>1966</v>
      </c>
      <c r="D73">
        <f>'Original Data and Calculations'!H80</f>
        <v>0.13</v>
      </c>
      <c r="E73">
        <f>'Original Data and Calculations'!N80</f>
        <v>1966</v>
      </c>
      <c r="F73">
        <f>'Original Data and Calculations'!M80</f>
        <v>-0.11</v>
      </c>
      <c r="G73">
        <f>'Original Data and Calculations'!S80</f>
        <v>1966</v>
      </c>
      <c r="H73">
        <f>'Original Data and Calculations'!R80</f>
        <v>-0.02</v>
      </c>
    </row>
    <row r="74" spans="1:8">
      <c r="A74">
        <f>'Original Data and Calculations'!D81</f>
        <v>1967</v>
      </c>
      <c r="B74">
        <f>'Original Data and Calculations'!C81</f>
        <v>0.66</v>
      </c>
      <c r="C74">
        <f>'Original Data and Calculations'!I81</f>
        <v>1967</v>
      </c>
      <c r="D74">
        <f>'Original Data and Calculations'!H81</f>
        <v>-0.16</v>
      </c>
      <c r="E74">
        <f>'Original Data and Calculations'!N81</f>
        <v>1967</v>
      </c>
      <c r="F74">
        <f>'Original Data and Calculations'!M81</f>
        <v>-0.97</v>
      </c>
      <c r="G74">
        <f>'Original Data and Calculations'!S81</f>
        <v>1967</v>
      </c>
      <c r="H74">
        <f>'Original Data and Calculations'!R81</f>
        <v>-0.38</v>
      </c>
    </row>
    <row r="75" spans="1:8">
      <c r="A75">
        <f>'Original Data and Calculations'!D82</f>
        <v>1968</v>
      </c>
      <c r="B75">
        <f>'Original Data and Calculations'!C82</f>
        <v>-0.92</v>
      </c>
      <c r="C75">
        <f>'Original Data and Calculations'!I82</f>
        <v>1968</v>
      </c>
      <c r="D75">
        <f>'Original Data and Calculations'!H82</f>
        <v>-0.15</v>
      </c>
      <c r="E75">
        <f>'Original Data and Calculations'!N82</f>
        <v>1968</v>
      </c>
      <c r="F75">
        <f>'Original Data and Calculations'!M82</f>
        <v>-0.75</v>
      </c>
      <c r="G75">
        <f>'Original Data and Calculations'!S82</f>
        <v>1968</v>
      </c>
      <c r="H75">
        <f>'Original Data and Calculations'!R82</f>
        <v>-0.32</v>
      </c>
    </row>
    <row r="76" spans="1:8">
      <c r="A76">
        <f>'Original Data and Calculations'!D83</f>
        <v>1969</v>
      </c>
      <c r="B76">
        <f>'Original Data and Calculations'!C83</f>
        <v>-1.49</v>
      </c>
      <c r="C76">
        <f>'Original Data and Calculations'!I83</f>
        <v>1969</v>
      </c>
      <c r="D76">
        <f>'Original Data and Calculations'!H83</f>
        <v>-0.9</v>
      </c>
      <c r="E76">
        <f>'Original Data and Calculations'!N83</f>
        <v>1969</v>
      </c>
      <c r="F76">
        <f>'Original Data and Calculations'!M83</f>
        <v>-0.02</v>
      </c>
      <c r="G76">
        <f>'Original Data and Calculations'!S83</f>
        <v>1969</v>
      </c>
      <c r="H76">
        <f>'Original Data and Calculations'!R83</f>
        <v>-0.83</v>
      </c>
    </row>
    <row r="77" spans="1:8">
      <c r="A77">
        <f>'Original Data and Calculations'!D84</f>
        <v>1970</v>
      </c>
      <c r="B77">
        <f>'Original Data and Calculations'!C84</f>
        <v>-0.25</v>
      </c>
      <c r="C77">
        <f>'Original Data and Calculations'!I84</f>
        <v>1970</v>
      </c>
      <c r="D77">
        <f>'Original Data and Calculations'!H84</f>
        <v>-1.25</v>
      </c>
      <c r="E77">
        <f>'Original Data and Calculations'!N84</f>
        <v>1970</v>
      </c>
      <c r="F77">
        <f>'Original Data and Calculations'!M84</f>
        <v>0.63</v>
      </c>
      <c r="G77">
        <f>'Original Data and Calculations'!S84</f>
        <v>1970</v>
      </c>
      <c r="H77">
        <f>'Original Data and Calculations'!R84</f>
        <v>-0.83</v>
      </c>
    </row>
    <row r="78" spans="1:8">
      <c r="A78">
        <f>'Original Data and Calculations'!D85</f>
        <v>1971</v>
      </c>
      <c r="B78">
        <f>'Original Data and Calculations'!C85</f>
        <v>-7.0000000000000007E-2</v>
      </c>
      <c r="C78">
        <f>'Original Data and Calculations'!I85</f>
        <v>1971</v>
      </c>
      <c r="D78">
        <f>'Original Data and Calculations'!H85</f>
        <v>-1.53</v>
      </c>
      <c r="E78">
        <f>'Original Data and Calculations'!N85</f>
        <v>1971</v>
      </c>
      <c r="F78">
        <f>'Original Data and Calculations'!M85</f>
        <v>-0.13</v>
      </c>
      <c r="G78">
        <f>'Original Data and Calculations'!S85</f>
        <v>1971</v>
      </c>
      <c r="H78">
        <f>'Original Data and Calculations'!R85</f>
        <v>0.12</v>
      </c>
    </row>
    <row r="79" spans="1:8">
      <c r="A79">
        <f>'Original Data and Calculations'!D86</f>
        <v>1972</v>
      </c>
      <c r="B79">
        <f>'Original Data and Calculations'!C86</f>
        <v>0.26</v>
      </c>
      <c r="C79">
        <f>'Original Data and Calculations'!I86</f>
        <v>1972</v>
      </c>
      <c r="D79">
        <f>'Original Data and Calculations'!H86</f>
        <v>0.87</v>
      </c>
      <c r="E79">
        <f>'Original Data and Calculations'!N86</f>
        <v>1972</v>
      </c>
      <c r="F79">
        <f>'Original Data and Calculations'!M86</f>
        <v>-0.71</v>
      </c>
      <c r="G79">
        <f>'Original Data and Calculations'!S86</f>
        <v>1972</v>
      </c>
      <c r="H79">
        <f>'Original Data and Calculations'!R86</f>
        <v>-1.66</v>
      </c>
    </row>
    <row r="80" spans="1:8">
      <c r="A80">
        <f>'Original Data and Calculations'!D87</f>
        <v>1973</v>
      </c>
      <c r="B80">
        <f>'Original Data and Calculations'!C87</f>
        <v>-1.22</v>
      </c>
      <c r="C80">
        <f>'Original Data and Calculations'!I87</f>
        <v>1973</v>
      </c>
      <c r="D80">
        <f>'Original Data and Calculations'!H87</f>
        <v>-0.14000000000000001</v>
      </c>
      <c r="E80">
        <f>'Original Data and Calculations'!N87</f>
        <v>1973</v>
      </c>
      <c r="F80">
        <f>'Original Data and Calculations'!M87</f>
        <v>0.21</v>
      </c>
      <c r="G80">
        <f>'Original Data and Calculations'!S87</f>
        <v>1973</v>
      </c>
      <c r="H80">
        <f>'Original Data and Calculations'!R87</f>
        <v>0.92</v>
      </c>
    </row>
    <row r="81" spans="1:8">
      <c r="A81">
        <f>'Original Data and Calculations'!D88</f>
        <v>1974</v>
      </c>
      <c r="B81">
        <f>'Original Data and Calculations'!C88</f>
        <v>0.92</v>
      </c>
      <c r="C81">
        <f>'Original Data and Calculations'!I88</f>
        <v>1974</v>
      </c>
      <c r="D81">
        <f>'Original Data and Calculations'!H88</f>
        <v>1.18</v>
      </c>
      <c r="E81">
        <f>'Original Data and Calculations'!N88</f>
        <v>1974</v>
      </c>
      <c r="F81">
        <f>'Original Data and Calculations'!M88</f>
        <v>-0.44</v>
      </c>
      <c r="G81">
        <f>'Original Data and Calculations'!S88</f>
        <v>1974</v>
      </c>
      <c r="H81">
        <f>'Original Data and Calculations'!R88</f>
        <v>-0.69</v>
      </c>
    </row>
    <row r="82" spans="1:8">
      <c r="A82">
        <f>'Original Data and Calculations'!D89</f>
        <v>1975</v>
      </c>
      <c r="B82">
        <f>'Original Data and Calculations'!C89</f>
        <v>0.69</v>
      </c>
      <c r="C82">
        <f>'Original Data and Calculations'!I89</f>
        <v>1975</v>
      </c>
      <c r="D82">
        <f>'Original Data and Calculations'!H89</f>
        <v>-2.29</v>
      </c>
      <c r="E82">
        <f>'Original Data and Calculations'!N89</f>
        <v>1975</v>
      </c>
      <c r="F82">
        <f>'Original Data and Calculations'!M89</f>
        <v>-0.53</v>
      </c>
      <c r="G82">
        <f>'Original Data and Calculations'!S89</f>
        <v>1975</v>
      </c>
      <c r="H82">
        <f>'Original Data and Calculations'!R89</f>
        <v>-0.18</v>
      </c>
    </row>
    <row r="83" spans="1:8">
      <c r="A83">
        <f>'Original Data and Calculations'!D90</f>
        <v>1976</v>
      </c>
      <c r="B83">
        <f>'Original Data and Calculations'!C90</f>
        <v>2.36</v>
      </c>
      <c r="C83">
        <f>'Original Data and Calculations'!I90</f>
        <v>1976</v>
      </c>
      <c r="D83">
        <f>'Original Data and Calculations'!H90</f>
        <v>0.15</v>
      </c>
      <c r="E83">
        <f>'Original Data and Calculations'!N90</f>
        <v>1976</v>
      </c>
      <c r="F83">
        <f>'Original Data and Calculations'!M90</f>
        <v>-0.95</v>
      </c>
      <c r="G83">
        <f>'Original Data and Calculations'!S90</f>
        <v>1976</v>
      </c>
      <c r="H83">
        <f>'Original Data and Calculations'!R90</f>
        <v>-2.66</v>
      </c>
    </row>
    <row r="84" spans="1:8">
      <c r="A84">
        <f>'Original Data and Calculations'!D91</f>
        <v>1977</v>
      </c>
      <c r="B84">
        <f>'Original Data and Calculations'!C91</f>
        <v>-2.2200000000000002</v>
      </c>
      <c r="C84">
        <f>'Original Data and Calculations'!I91</f>
        <v>1977</v>
      </c>
      <c r="D84">
        <f>'Original Data and Calculations'!H91</f>
        <v>2.0499999999999998</v>
      </c>
      <c r="E84">
        <f>'Original Data and Calculations'!N91</f>
        <v>1977</v>
      </c>
      <c r="F84">
        <f>'Original Data and Calculations'!M91</f>
        <v>0.78</v>
      </c>
      <c r="G84">
        <f>'Original Data and Calculations'!S91</f>
        <v>1977</v>
      </c>
      <c r="H84">
        <f>'Original Data and Calculations'!R91</f>
        <v>0.71</v>
      </c>
    </row>
    <row r="85" spans="1:8">
      <c r="A85">
        <f>'Original Data and Calculations'!D92</f>
        <v>1978</v>
      </c>
      <c r="B85">
        <f>'Original Data and Calculations'!C92</f>
        <v>-3.19</v>
      </c>
      <c r="C85">
        <f>'Original Data and Calculations'!I92</f>
        <v>1978</v>
      </c>
      <c r="D85">
        <f>'Original Data and Calculations'!H92</f>
        <v>-0.04</v>
      </c>
      <c r="E85">
        <f>'Original Data and Calculations'!N92</f>
        <v>1978</v>
      </c>
      <c r="F85">
        <f>'Original Data and Calculations'!M92</f>
        <v>0.11</v>
      </c>
      <c r="G85">
        <f>'Original Data and Calculations'!S92</f>
        <v>1978</v>
      </c>
      <c r="H85">
        <f>'Original Data and Calculations'!R92</f>
        <v>0.36</v>
      </c>
    </row>
    <row r="86" spans="1:8">
      <c r="A86">
        <f>'Original Data and Calculations'!D93</f>
        <v>1979</v>
      </c>
      <c r="B86">
        <f>'Original Data and Calculations'!C93</f>
        <v>-5.62</v>
      </c>
      <c r="C86">
        <f>'Original Data and Calculations'!I93</f>
        <v>1979</v>
      </c>
      <c r="D86">
        <f>'Original Data and Calculations'!H93</f>
        <v>-0.48</v>
      </c>
      <c r="E86">
        <f>'Original Data and Calculations'!N93</f>
        <v>1979</v>
      </c>
      <c r="F86">
        <f>'Original Data and Calculations'!M93</f>
        <v>-0.76</v>
      </c>
      <c r="G86">
        <f>'Original Data and Calculations'!S93</f>
        <v>1979</v>
      </c>
      <c r="H86">
        <f>'Original Data and Calculations'!R93</f>
        <v>0.21</v>
      </c>
    </row>
    <row r="87" spans="1:8">
      <c r="A87">
        <f>'Original Data and Calculations'!D94</f>
        <v>1980</v>
      </c>
      <c r="B87">
        <f>'Original Data and Calculations'!C94</f>
        <v>1.1000000000000001</v>
      </c>
      <c r="C87">
        <f>'Original Data and Calculations'!I94</f>
        <v>1980</v>
      </c>
      <c r="D87">
        <f>'Original Data and Calculations'!H94</f>
        <v>-0.56000000000000005</v>
      </c>
      <c r="E87">
        <f>'Original Data and Calculations'!N94</f>
        <v>1980</v>
      </c>
      <c r="F87">
        <f>'Original Data and Calculations'!M94</f>
        <v>1.03</v>
      </c>
      <c r="G87">
        <f>'Original Data and Calculations'!S94</f>
        <v>1980</v>
      </c>
      <c r="H87">
        <f>'Original Data and Calculations'!R94</f>
        <v>0.16</v>
      </c>
    </row>
    <row r="88" spans="1:8">
      <c r="A88">
        <f>'Original Data and Calculations'!D95</f>
        <v>1981</v>
      </c>
      <c r="B88">
        <f>'Original Data and Calculations'!C95</f>
        <v>2.5</v>
      </c>
      <c r="C88">
        <f>'Original Data and Calculations'!I95</f>
        <v>1981</v>
      </c>
      <c r="D88">
        <f>'Original Data and Calculations'!H95</f>
        <v>1.39</v>
      </c>
      <c r="E88">
        <f>'Original Data and Calculations'!N95</f>
        <v>1981</v>
      </c>
      <c r="F88">
        <f>'Original Data and Calculations'!M95</f>
        <v>0.56000000000000005</v>
      </c>
      <c r="G88">
        <f>'Original Data and Calculations'!S95</f>
        <v>1981</v>
      </c>
      <c r="H88">
        <f>'Original Data and Calculations'!R95</f>
        <v>0.44</v>
      </c>
    </row>
    <row r="89" spans="1:8">
      <c r="A89">
        <f>'Original Data and Calculations'!D96</f>
        <v>1982</v>
      </c>
      <c r="B89">
        <f>'Original Data and Calculations'!C96</f>
        <v>-1.41</v>
      </c>
      <c r="C89">
        <f>'Original Data and Calculations'!I96</f>
        <v>1982</v>
      </c>
      <c r="D89">
        <f>'Original Data and Calculations'!H96</f>
        <v>-0.43</v>
      </c>
      <c r="E89">
        <f>'Original Data and Calculations'!N96</f>
        <v>1982</v>
      </c>
      <c r="F89">
        <f>'Original Data and Calculations'!M96</f>
        <v>-0.86</v>
      </c>
      <c r="G89">
        <f>'Original Data and Calculations'!S96</f>
        <v>1982</v>
      </c>
      <c r="H89">
        <f>'Original Data and Calculations'!R96</f>
        <v>-0.74</v>
      </c>
    </row>
    <row r="90" spans="1:8">
      <c r="A90">
        <f>'Original Data and Calculations'!D97</f>
        <v>1983</v>
      </c>
      <c r="B90">
        <f>'Original Data and Calculations'!C97</f>
        <v>3.04</v>
      </c>
      <c r="C90">
        <f>'Original Data and Calculations'!I97</f>
        <v>1983</v>
      </c>
      <c r="D90">
        <f>'Original Data and Calculations'!H97</f>
        <v>-1.8</v>
      </c>
      <c r="E90">
        <f>'Original Data and Calculations'!N97</f>
        <v>1983</v>
      </c>
      <c r="F90">
        <f>'Original Data and Calculations'!M97</f>
        <v>0.65</v>
      </c>
      <c r="G90">
        <f>'Original Data and Calculations'!S97</f>
        <v>1983</v>
      </c>
      <c r="H90">
        <f>'Original Data and Calculations'!R97</f>
        <v>0.99</v>
      </c>
    </row>
    <row r="91" spans="1:8">
      <c r="A91">
        <f>'Original Data and Calculations'!D98</f>
        <v>1984</v>
      </c>
      <c r="B91">
        <f>'Original Data and Calculations'!C98</f>
        <v>-1.67</v>
      </c>
      <c r="C91">
        <f>'Original Data and Calculations'!I98</f>
        <v>1984</v>
      </c>
      <c r="D91">
        <f>'Original Data and Calculations'!H98</f>
        <v>-1</v>
      </c>
      <c r="E91">
        <f>'Original Data and Calculations'!N98</f>
        <v>1984</v>
      </c>
      <c r="F91">
        <f>'Original Data and Calculations'!M98</f>
        <v>0.24</v>
      </c>
      <c r="G91">
        <f>'Original Data and Calculations'!S98</f>
        <v>1984</v>
      </c>
      <c r="H91">
        <f>'Original Data and Calculations'!R98</f>
        <v>-0.79</v>
      </c>
    </row>
    <row r="92" spans="1:8">
      <c r="A92">
        <f>'Original Data and Calculations'!D99</f>
        <v>1985</v>
      </c>
      <c r="B92">
        <f>'Original Data and Calculations'!C99</f>
        <v>-1.66</v>
      </c>
      <c r="C92">
        <f>'Original Data and Calculations'!I99</f>
        <v>1985</v>
      </c>
      <c r="D92">
        <f>'Original Data and Calculations'!H99</f>
        <v>2.39</v>
      </c>
      <c r="E92">
        <f>'Original Data and Calculations'!N99</f>
        <v>1985</v>
      </c>
      <c r="F92">
        <f>'Original Data and Calculations'!M99</f>
        <v>-0.34</v>
      </c>
      <c r="G92">
        <f>'Original Data and Calculations'!S99</f>
        <v>1985</v>
      </c>
      <c r="H92">
        <f>'Original Data and Calculations'!R99</f>
        <v>-1.37</v>
      </c>
    </row>
    <row r="93" spans="1:8">
      <c r="A93">
        <f>'Original Data and Calculations'!D100</f>
        <v>1986</v>
      </c>
      <c r="B93">
        <f>'Original Data and Calculations'!C100</f>
        <v>0.88</v>
      </c>
      <c r="C93">
        <f>'Original Data and Calculations'!I100</f>
        <v>1986</v>
      </c>
      <c r="D93">
        <f>'Original Data and Calculations'!H100</f>
        <v>2.46</v>
      </c>
      <c r="E93">
        <f>'Original Data and Calculations'!N100</f>
        <v>1986</v>
      </c>
      <c r="F93">
        <f>'Original Data and Calculations'!M100</f>
        <v>0.48</v>
      </c>
      <c r="G93">
        <f>'Original Data and Calculations'!S100</f>
        <v>1986</v>
      </c>
      <c r="H93">
        <f>'Original Data and Calculations'!R100</f>
        <v>-0.51</v>
      </c>
    </row>
    <row r="94" spans="1:8">
      <c r="A94">
        <f>'Original Data and Calculations'!D101</f>
        <v>1987</v>
      </c>
      <c r="B94">
        <f>'Original Data and Calculations'!C101</f>
        <v>2.19</v>
      </c>
      <c r="C94">
        <f>'Original Data and Calculations'!I101</f>
        <v>1987</v>
      </c>
      <c r="D94">
        <f>'Original Data and Calculations'!H101</f>
        <v>2.1</v>
      </c>
      <c r="E94">
        <f>'Original Data and Calculations'!N101</f>
        <v>1987</v>
      </c>
      <c r="F94">
        <f>'Original Data and Calculations'!M101</f>
        <v>0.4</v>
      </c>
      <c r="G94">
        <f>'Original Data and Calculations'!S101</f>
        <v>1987</v>
      </c>
      <c r="H94">
        <f>'Original Data and Calculations'!R101</f>
        <v>0.51</v>
      </c>
    </row>
    <row r="95" spans="1:8">
      <c r="A95">
        <f>'Original Data and Calculations'!D102</f>
        <v>1988</v>
      </c>
      <c r="B95">
        <f>'Original Data and Calculations'!C102</f>
        <v>-0.22</v>
      </c>
      <c r="C95">
        <f>'Original Data and Calculations'!I102</f>
        <v>1988</v>
      </c>
      <c r="D95">
        <f>'Original Data and Calculations'!H102</f>
        <v>0.89</v>
      </c>
      <c r="E95">
        <f>'Original Data and Calculations'!N102</f>
        <v>1988</v>
      </c>
      <c r="F95">
        <f>'Original Data and Calculations'!M102</f>
        <v>1.71</v>
      </c>
      <c r="G95">
        <f>'Original Data and Calculations'!S102</f>
        <v>1988</v>
      </c>
      <c r="H95">
        <f>'Original Data and Calculations'!R102</f>
        <v>0.4</v>
      </c>
    </row>
    <row r="96" spans="1:8">
      <c r="A96">
        <f>'Original Data and Calculations'!D103</f>
        <v>1989</v>
      </c>
      <c r="B96">
        <f>'Original Data and Calculations'!C103</f>
        <v>0.01</v>
      </c>
      <c r="C96">
        <f>'Original Data and Calculations'!I103</f>
        <v>1989</v>
      </c>
      <c r="D96">
        <f>'Original Data and Calculations'!H103</f>
        <v>1.08</v>
      </c>
      <c r="E96">
        <f>'Original Data and Calculations'!N103</f>
        <v>1989</v>
      </c>
      <c r="F96">
        <f>'Original Data and Calculations'!M103</f>
        <v>-0.18</v>
      </c>
      <c r="G96">
        <f>'Original Data and Calculations'!S103</f>
        <v>1989</v>
      </c>
      <c r="H96">
        <f>'Original Data and Calculations'!R103</f>
        <v>0.23</v>
      </c>
    </row>
    <row r="97" spans="1:8">
      <c r="A97">
        <f>'Original Data and Calculations'!D104</f>
        <v>1990</v>
      </c>
      <c r="B97">
        <f>'Original Data and Calculations'!C104</f>
        <v>1.41</v>
      </c>
      <c r="C97">
        <f>'Original Data and Calculations'!I104</f>
        <v>1990</v>
      </c>
      <c r="D97">
        <f>'Original Data and Calculations'!H104</f>
        <v>1.1200000000000001</v>
      </c>
      <c r="E97">
        <f>'Original Data and Calculations'!N104</f>
        <v>1990</v>
      </c>
      <c r="F97">
        <f>'Original Data and Calculations'!M104</f>
        <v>0.52</v>
      </c>
      <c r="G97">
        <f>'Original Data and Calculations'!S104</f>
        <v>1990</v>
      </c>
      <c r="H97">
        <f>'Original Data and Calculations'!R104</f>
        <v>1.87</v>
      </c>
    </row>
    <row r="98" spans="1:8">
      <c r="A98">
        <f>'Original Data and Calculations'!D105</f>
        <v>1991</v>
      </c>
      <c r="B98">
        <f>'Original Data and Calculations'!C105</f>
        <v>1.1399999999999999</v>
      </c>
      <c r="C98">
        <f>'Original Data and Calculations'!I105</f>
        <v>1991</v>
      </c>
      <c r="D98">
        <f>'Original Data and Calculations'!H105</f>
        <v>1.69</v>
      </c>
      <c r="E98">
        <f>'Original Data and Calculations'!N105</f>
        <v>1991</v>
      </c>
      <c r="F98">
        <f>'Original Data and Calculations'!M105</f>
        <v>0.59</v>
      </c>
      <c r="G98">
        <f>'Original Data and Calculations'!S105</f>
        <v>1991</v>
      </c>
      <c r="H98">
        <f>'Original Data and Calculations'!R105</f>
        <v>-0.52</v>
      </c>
    </row>
    <row r="99" spans="1:8">
      <c r="A99">
        <f>'Original Data and Calculations'!D106</f>
        <v>1992</v>
      </c>
      <c r="B99">
        <f>'Original Data and Calculations'!C106</f>
        <v>4.12</v>
      </c>
      <c r="C99">
        <f>'Original Data and Calculations'!I106</f>
        <v>1992</v>
      </c>
      <c r="D99">
        <f>'Original Data and Calculations'!H106</f>
        <v>1.88</v>
      </c>
      <c r="E99">
        <f>'Original Data and Calculations'!N106</f>
        <v>1992</v>
      </c>
      <c r="F99">
        <f>'Original Data and Calculations'!M106</f>
        <v>-1.9</v>
      </c>
      <c r="G99">
        <f>'Original Data and Calculations'!S106</f>
        <v>1992</v>
      </c>
      <c r="H99">
        <f>'Original Data and Calculations'!R106</f>
        <v>-0.46</v>
      </c>
    </row>
    <row r="100" spans="1:8">
      <c r="A100">
        <f>'Original Data and Calculations'!D107</f>
        <v>1993</v>
      </c>
      <c r="B100">
        <f>'Original Data and Calculations'!C107</f>
        <v>-1.1100000000000001</v>
      </c>
      <c r="C100">
        <f>'Original Data and Calculations'!I107</f>
        <v>1993</v>
      </c>
      <c r="D100">
        <f>'Original Data and Calculations'!H107</f>
        <v>-0.06</v>
      </c>
      <c r="E100">
        <f>'Original Data and Calculations'!N107</f>
        <v>1993</v>
      </c>
      <c r="F100">
        <f>'Original Data and Calculations'!M107</f>
        <v>-0.98</v>
      </c>
      <c r="G100">
        <f>'Original Data and Calculations'!S107</f>
        <v>1993</v>
      </c>
      <c r="H100">
        <f>'Original Data and Calculations'!R107</f>
        <v>-1.72</v>
      </c>
    </row>
    <row r="101" spans="1:8">
      <c r="A101">
        <f>'Original Data and Calculations'!D108</f>
        <v>1994</v>
      </c>
      <c r="B101">
        <f>'Original Data and Calculations'!C108</f>
        <v>-0.43</v>
      </c>
      <c r="C101">
        <f>'Original Data and Calculations'!I108</f>
        <v>1994</v>
      </c>
      <c r="D101">
        <f>'Original Data and Calculations'!H108</f>
        <v>1.69</v>
      </c>
      <c r="E101">
        <f>'Original Data and Calculations'!N108</f>
        <v>1994</v>
      </c>
      <c r="F101">
        <f>'Original Data and Calculations'!M108</f>
        <v>0.86</v>
      </c>
      <c r="G101">
        <f>'Original Data and Calculations'!S108</f>
        <v>1994</v>
      </c>
      <c r="H101">
        <f>'Original Data and Calculations'!R108</f>
        <v>0.56000000000000005</v>
      </c>
    </row>
    <row r="102" spans="1:8">
      <c r="A102">
        <f>'Original Data and Calculations'!D109</f>
        <v>1995</v>
      </c>
      <c r="B102">
        <f>'Original Data and Calculations'!C109</f>
        <v>3.33</v>
      </c>
      <c r="C102">
        <f>'Original Data and Calculations'!I109</f>
        <v>1995</v>
      </c>
      <c r="D102">
        <f>'Original Data and Calculations'!H109</f>
        <v>-0.46</v>
      </c>
      <c r="E102">
        <f>'Original Data and Calculations'!N109</f>
        <v>1995</v>
      </c>
      <c r="F102">
        <f>'Original Data and Calculations'!M109</f>
        <v>0.4</v>
      </c>
      <c r="G102">
        <f>'Original Data and Calculations'!S109</f>
        <v>1995</v>
      </c>
      <c r="H102">
        <f>'Original Data and Calculations'!R109</f>
        <v>0.18</v>
      </c>
    </row>
    <row r="103" spans="1:8">
      <c r="A103">
        <f>'Original Data and Calculations'!D110</f>
        <v>1996</v>
      </c>
      <c r="B103">
        <f>'Original Data and Calculations'!C110</f>
        <v>0.71</v>
      </c>
      <c r="C103">
        <f>'Original Data and Calculations'!I110</f>
        <v>1996</v>
      </c>
      <c r="D103">
        <f>'Original Data and Calculations'!H110</f>
        <v>-0.7</v>
      </c>
      <c r="E103">
        <f>'Original Data and Calculations'!N110</f>
        <v>1996</v>
      </c>
      <c r="F103">
        <f>'Original Data and Calculations'!M110</f>
        <v>0.57999999999999996</v>
      </c>
      <c r="G103">
        <f>'Original Data and Calculations'!S110</f>
        <v>1996</v>
      </c>
      <c r="H103">
        <f>'Original Data and Calculations'!R110</f>
        <v>-1.3</v>
      </c>
    </row>
    <row r="104" spans="1:8">
      <c r="A104">
        <f>'Original Data and Calculations'!D111</f>
        <v>1997</v>
      </c>
      <c r="B104">
        <f>'Original Data and Calculations'!C111</f>
        <v>1.07</v>
      </c>
      <c r="C104">
        <f>'Original Data and Calculations'!I111</f>
        <v>1997</v>
      </c>
      <c r="D104">
        <f>'Original Data and Calculations'!H111</f>
        <v>-0.26</v>
      </c>
      <c r="E104">
        <f>'Original Data and Calculations'!N111</f>
        <v>1997</v>
      </c>
      <c r="F104">
        <f>'Original Data and Calculations'!M111</f>
        <v>-0.32</v>
      </c>
      <c r="G104">
        <f>'Original Data and Calculations'!S111</f>
        <v>1997</v>
      </c>
      <c r="H104">
        <f>'Original Data and Calculations'!R111</f>
        <v>0.19</v>
      </c>
    </row>
    <row r="105" spans="1:8">
      <c r="A105">
        <f>'Original Data and Calculations'!D112</f>
        <v>1998</v>
      </c>
      <c r="B105">
        <f>'Original Data and Calculations'!C112</f>
        <v>3.67</v>
      </c>
      <c r="C105">
        <f>'Original Data and Calculations'!I112</f>
        <v>1998</v>
      </c>
      <c r="D105">
        <f>'Original Data and Calculations'!H112</f>
        <v>0.7</v>
      </c>
      <c r="E105">
        <f>'Original Data and Calculations'!N112</f>
        <v>1998</v>
      </c>
      <c r="F105">
        <f>'Original Data and Calculations'!M112</f>
        <v>1.1499999999999999</v>
      </c>
      <c r="G105">
        <f>'Original Data and Calculations'!S112</f>
        <v>1998</v>
      </c>
      <c r="H105">
        <f>'Original Data and Calculations'!R112</f>
        <v>2.79</v>
      </c>
    </row>
    <row r="106" spans="1:8">
      <c r="A106">
        <f>'Original Data and Calculations'!D113</f>
        <v>1999</v>
      </c>
      <c r="B106">
        <f>'Original Data and Calculations'!C113</f>
        <v>4.04</v>
      </c>
      <c r="C106">
        <f>'Original Data and Calculations'!I113</f>
        <v>1999</v>
      </c>
      <c r="D106">
        <f>'Original Data and Calculations'!H113</f>
        <v>0.55000000000000004</v>
      </c>
      <c r="E106">
        <f>'Original Data and Calculations'!N113</f>
        <v>1999</v>
      </c>
      <c r="F106">
        <f>'Original Data and Calculations'!M113</f>
        <v>0.44</v>
      </c>
      <c r="G106">
        <f>'Original Data and Calculations'!S113</f>
        <v>1999</v>
      </c>
      <c r="H106">
        <f>'Original Data and Calculations'!R113</f>
        <v>2.19</v>
      </c>
    </row>
    <row r="107" spans="1:8">
      <c r="A107">
        <f>'Original Data and Calculations'!D114</f>
        <v>2000</v>
      </c>
      <c r="B107">
        <f>'Original Data and Calculations'!C114</f>
        <v>4.25</v>
      </c>
      <c r="C107">
        <f>'Original Data and Calculations'!I114</f>
        <v>2000</v>
      </c>
      <c r="D107">
        <f>'Original Data and Calculations'!H114</f>
        <v>3</v>
      </c>
      <c r="E107">
        <f>'Original Data and Calculations'!N114</f>
        <v>2000</v>
      </c>
      <c r="F107">
        <f>'Original Data and Calculations'!M114</f>
        <v>0.92</v>
      </c>
      <c r="G107">
        <f>'Original Data and Calculations'!S114</f>
        <v>2000</v>
      </c>
      <c r="H107">
        <f>'Original Data and Calculations'!R114</f>
        <v>-0.65</v>
      </c>
    </row>
    <row r="108" spans="1:8">
      <c r="A108">
        <f>'Original Data and Calculations'!D115</f>
        <v>2001</v>
      </c>
      <c r="B108">
        <f>'Original Data and Calculations'!C115</f>
        <v>-0.97</v>
      </c>
      <c r="C108">
        <f>'Original Data and Calculations'!I115</f>
        <v>2001</v>
      </c>
      <c r="D108">
        <f>'Original Data and Calculations'!H115</f>
        <v>1.54</v>
      </c>
      <c r="E108">
        <f>'Original Data and Calculations'!N115</f>
        <v>2001</v>
      </c>
      <c r="F108">
        <f>'Original Data and Calculations'!M115</f>
        <v>1.27</v>
      </c>
      <c r="G108">
        <f>'Original Data and Calculations'!S115</f>
        <v>2001</v>
      </c>
      <c r="H108">
        <f>'Original Data and Calculations'!R115</f>
        <v>2.2799999999999998</v>
      </c>
    </row>
    <row r="109" spans="1:8">
      <c r="A109">
        <f>'Original Data and Calculations'!D116</f>
        <v>2002</v>
      </c>
      <c r="B109">
        <f>'Original Data and Calculations'!C116</f>
        <v>3.43</v>
      </c>
      <c r="C109">
        <f>'Original Data and Calculations'!I116</f>
        <v>2002</v>
      </c>
      <c r="D109">
        <f>'Original Data and Calculations'!H116</f>
        <v>-0.15</v>
      </c>
      <c r="E109">
        <f>'Original Data and Calculations'!N116</f>
        <v>2002</v>
      </c>
      <c r="F109">
        <f>'Original Data and Calculations'!M116</f>
        <v>1.79</v>
      </c>
      <c r="G109">
        <f>'Original Data and Calculations'!S116</f>
        <v>2002</v>
      </c>
      <c r="H109">
        <f>'Original Data and Calculations'!R116</f>
        <v>0</v>
      </c>
    </row>
    <row r="110" spans="1:8">
      <c r="A110">
        <f>'Original Data and Calculations'!D117</f>
        <v>2003</v>
      </c>
      <c r="B110">
        <f>'Original Data and Calculations'!C117</f>
        <v>1.33</v>
      </c>
      <c r="C110">
        <f>'Original Data and Calculations'!I117</f>
        <v>2003</v>
      </c>
      <c r="D110">
        <f>'Original Data and Calculations'!H117</f>
        <v>1.1399999999999999</v>
      </c>
      <c r="E110">
        <f>'Original Data and Calculations'!N117</f>
        <v>2003</v>
      </c>
      <c r="F110">
        <f>'Original Data and Calculations'!M117</f>
        <v>1.33</v>
      </c>
      <c r="G110">
        <f>'Original Data and Calculations'!S117</f>
        <v>2003</v>
      </c>
      <c r="H110">
        <f>'Original Data and Calculations'!R117</f>
        <v>1.07</v>
      </c>
    </row>
    <row r="111" spans="1:8">
      <c r="A111">
        <f>'Original Data and Calculations'!D118</f>
        <v>2004</v>
      </c>
      <c r="B111">
        <f>'Original Data and Calculations'!C118</f>
        <v>0.84</v>
      </c>
      <c r="C111">
        <f>'Original Data and Calculations'!I118</f>
        <v>2004</v>
      </c>
      <c r="D111">
        <f>'Original Data and Calculations'!H118</f>
        <v>3.08</v>
      </c>
      <c r="E111">
        <f>'Original Data and Calculations'!N118</f>
        <v>2004</v>
      </c>
      <c r="F111">
        <f>'Original Data and Calculations'!M118</f>
        <v>-1.02</v>
      </c>
      <c r="G111">
        <f>'Original Data and Calculations'!S118</f>
        <v>2004</v>
      </c>
      <c r="H111">
        <f>'Original Data and Calculations'!R118</f>
        <v>1.45</v>
      </c>
    </row>
    <row r="112" spans="1:8">
      <c r="A112">
        <f>'Original Data and Calculations'!D119</f>
        <v>2005</v>
      </c>
      <c r="B112">
        <f>'Original Data and Calculations'!C119</f>
        <v>3.23</v>
      </c>
      <c r="C112">
        <f>'Original Data and Calculations'!I119</f>
        <v>2005</v>
      </c>
      <c r="D112">
        <f>'Original Data and Calculations'!H119</f>
        <v>0.46</v>
      </c>
      <c r="E112">
        <f>'Original Data and Calculations'!N119</f>
        <v>2005</v>
      </c>
      <c r="F112">
        <f>'Original Data and Calculations'!M119</f>
        <v>1.17</v>
      </c>
      <c r="G112">
        <f>'Original Data and Calculations'!S119</f>
        <v>2005</v>
      </c>
      <c r="H112">
        <f>'Original Data and Calculations'!R119</f>
        <v>2.37</v>
      </c>
    </row>
    <row r="113" spans="1:8">
      <c r="A113">
        <f>'Original Data and Calculations'!D120</f>
        <v>2006</v>
      </c>
      <c r="B113">
        <f>'Original Data and Calculations'!C120</f>
        <v>3.26</v>
      </c>
      <c r="C113">
        <f>'Original Data and Calculations'!I120</f>
        <v>2006</v>
      </c>
      <c r="D113">
        <f>'Original Data and Calculations'!H120</f>
        <v>2.4700000000000002</v>
      </c>
      <c r="E113">
        <f>'Original Data and Calculations'!N120</f>
        <v>2006</v>
      </c>
      <c r="F113">
        <f>'Original Data and Calculations'!M120</f>
        <v>2.12</v>
      </c>
      <c r="G113">
        <f>'Original Data and Calculations'!S120</f>
        <v>2006</v>
      </c>
      <c r="H113">
        <f>'Original Data and Calculations'!R120</f>
        <v>-0.23</v>
      </c>
    </row>
    <row r="114" spans="1:8">
      <c r="A114">
        <f>'Original Data and Calculations'!D121</f>
        <v>2007</v>
      </c>
      <c r="B114">
        <f>'Original Data and Calculations'!C121</f>
        <v>1.21</v>
      </c>
      <c r="C114">
        <f>'Original Data and Calculations'!I121</f>
        <v>2007</v>
      </c>
      <c r="D114">
        <f>'Original Data and Calculations'!H121</f>
        <v>2.59</v>
      </c>
      <c r="E114">
        <f>'Original Data and Calculations'!N121</f>
        <v>2007</v>
      </c>
      <c r="F114">
        <f>'Original Data and Calculations'!M121</f>
        <v>1.67</v>
      </c>
      <c r="G114">
        <f>'Original Data and Calculations'!S121</f>
        <v>2007</v>
      </c>
      <c r="H114">
        <f>'Original Data and Calculations'!R121</f>
        <v>2.16</v>
      </c>
    </row>
    <row r="115" spans="1:8">
      <c r="A115">
        <f>'Original Data and Calculations'!D122</f>
        <v>2008</v>
      </c>
      <c r="B115">
        <f>'Original Data and Calculations'!C122</f>
        <v>0.5</v>
      </c>
      <c r="C115">
        <f>'Original Data and Calculations'!I122</f>
        <v>2008</v>
      </c>
      <c r="D115">
        <f>'Original Data and Calculations'!H122</f>
        <v>-0.38</v>
      </c>
      <c r="E115">
        <f>'Original Data and Calculations'!N122</f>
        <v>2008</v>
      </c>
      <c r="F115">
        <f>'Original Data and Calculations'!M122</f>
        <v>0.59</v>
      </c>
      <c r="G115">
        <f>'Original Data and Calculations'!S122</f>
        <v>2008</v>
      </c>
      <c r="H115">
        <f>'Original Data and Calculations'!R122</f>
        <v>0.82</v>
      </c>
    </row>
    <row r="116" spans="1:8">
      <c r="A116">
        <f>'Original Data and Calculations'!D123</f>
        <v>2009</v>
      </c>
      <c r="B116">
        <f>'Original Data and Calculations'!C123</f>
        <v>1</v>
      </c>
      <c r="C116">
        <f>'Original Data and Calculations'!I123</f>
        <v>2009</v>
      </c>
      <c r="D116">
        <f>'Original Data and Calculations'!H123</f>
        <v>0.89</v>
      </c>
      <c r="E116">
        <f>'Original Data and Calculations'!N123</f>
        <v>2009</v>
      </c>
      <c r="F116">
        <f>'Original Data and Calculations'!M123</f>
        <v>-0.38</v>
      </c>
      <c r="G116">
        <f>'Original Data and Calculations'!S123</f>
        <v>2009</v>
      </c>
      <c r="H116">
        <f>'Original Data and Calculations'!R123</f>
        <v>0.69</v>
      </c>
    </row>
    <row r="117" spans="1:8">
      <c r="A117">
        <f>'Original Data and Calculations'!D124</f>
        <v>2010</v>
      </c>
      <c r="B117">
        <f>'Original Data and Calculations'!C124</f>
        <v>-1.53</v>
      </c>
      <c r="C117">
        <f>'Original Data and Calculations'!I124</f>
        <v>2010</v>
      </c>
      <c r="D117">
        <f>'Original Data and Calculations'!H124</f>
        <v>1.31</v>
      </c>
      <c r="E117">
        <f>'Original Data and Calculations'!N124</f>
        <v>2010</v>
      </c>
      <c r="F117">
        <f>'Original Data and Calculations'!M124</f>
        <v>1.68</v>
      </c>
      <c r="G117">
        <f>'Original Data and Calculations'!S124</f>
        <v>2010</v>
      </c>
      <c r="H117">
        <f>'Original Data and Calculations'!R124</f>
        <v>1.43</v>
      </c>
    </row>
    <row r="118" spans="1:8">
      <c r="A118">
        <f>'Original Data and Calculations'!D125</f>
        <v>2011</v>
      </c>
      <c r="B118">
        <f>'Original Data and Calculations'!C125</f>
        <v>-0.49</v>
      </c>
      <c r="C118">
        <f>'Original Data and Calculations'!I125</f>
        <v>2011</v>
      </c>
      <c r="D118">
        <f>'Original Data and Calculations'!H125</f>
        <v>0.47</v>
      </c>
      <c r="E118">
        <f>'Original Data and Calculations'!N125</f>
        <v>2011</v>
      </c>
      <c r="F118">
        <f>'Original Data and Calculations'!M125</f>
        <v>2.25</v>
      </c>
      <c r="G118">
        <f>'Original Data and Calculations'!S125</f>
        <v>2011</v>
      </c>
      <c r="H118">
        <f>'Original Data and Calculations'!R125</f>
        <v>1.43</v>
      </c>
    </row>
    <row r="119" spans="1:8">
      <c r="A119">
        <f>'Original Data and Calculations'!D126</f>
        <v>2012</v>
      </c>
      <c r="B119">
        <f>'Original Data and Calculations'!C126</f>
        <v>4.1100000000000003</v>
      </c>
      <c r="C119">
        <f>'Original Data and Calculations'!I126</f>
        <v>2012</v>
      </c>
      <c r="D119">
        <f>'Original Data and Calculations'!H126</f>
        <v>5.26</v>
      </c>
      <c r="E119">
        <f>'Original Data and Calculations'!N126</f>
        <v>2012</v>
      </c>
      <c r="F119">
        <f>'Original Data and Calculations'!M126</f>
        <v>2.2999999999999998</v>
      </c>
      <c r="G119">
        <f>'Original Data and Calculations'!S126</f>
        <v>2012</v>
      </c>
      <c r="H119">
        <f>'Original Data and Calculations'!R126</f>
        <v>1.19</v>
      </c>
    </row>
    <row r="120" spans="1:8">
      <c r="A120">
        <f>'Original Data and Calculations'!D127</f>
        <v>2013</v>
      </c>
      <c r="B120">
        <f>'Original Data and Calculations'!C127</f>
        <v>2.08</v>
      </c>
      <c r="C120">
        <f>'Original Data and Calculations'!I127</f>
        <v>2013</v>
      </c>
      <c r="D120">
        <f>'Original Data and Calculations'!H127</f>
        <v>-0.44</v>
      </c>
      <c r="E120">
        <f>'Original Data and Calculations'!N127</f>
        <v>2013</v>
      </c>
      <c r="F120">
        <f>'Original Data and Calculations'!M127</f>
        <v>1.1299999999999999</v>
      </c>
      <c r="G120">
        <f>'Original Data and Calculations'!S127</f>
        <v>2013</v>
      </c>
      <c r="H120">
        <f>'Original Data and Calculations'!R127</f>
        <v>0.45</v>
      </c>
    </row>
    <row r="121" spans="1:8">
      <c r="A121">
        <f>'Original Data and Calculations'!D128</f>
        <v>2014</v>
      </c>
      <c r="B121">
        <f>'Original Data and Calculations'!C128</f>
        <v>-0.98</v>
      </c>
      <c r="C121">
        <f>'Original Data and Calculations'!I128</f>
        <v>2014</v>
      </c>
      <c r="D121">
        <f>'Original Data and Calculations'!H128</f>
        <v>0.24</v>
      </c>
      <c r="E121">
        <f>'Original Data and Calculations'!N128</f>
        <v>2014</v>
      </c>
      <c r="F121">
        <f>'Original Data and Calculations'!M128</f>
        <v>0.31</v>
      </c>
      <c r="G121">
        <f>'Original Data and Calculations'!S128</f>
        <v>2014</v>
      </c>
      <c r="H121">
        <f>'Original Data and Calculations'!R128</f>
        <v>0.57999999999999996</v>
      </c>
    </row>
    <row r="122" spans="1:8">
      <c r="A122">
        <f>'Original Data and Calculations'!D129</f>
        <v>2015</v>
      </c>
      <c r="B122">
        <f>'Original Data and Calculations'!C129</f>
        <v>2.06</v>
      </c>
      <c r="C122">
        <f>'Original Data and Calculations'!I129</f>
        <v>2015</v>
      </c>
      <c r="D122">
        <f>'Original Data and Calculations'!H129</f>
        <v>2.2400000000000002</v>
      </c>
      <c r="E122">
        <f>'Original Data and Calculations'!N129</f>
        <v>2015</v>
      </c>
      <c r="F122">
        <f>'Original Data and Calculations'!M129</f>
        <v>1.35</v>
      </c>
      <c r="G122">
        <f>'Original Data and Calculations'!S129</f>
        <v>2015</v>
      </c>
      <c r="H122">
        <f>'Original Data and Calculations'!R129</f>
        <v>3.24</v>
      </c>
    </row>
    <row r="123" spans="1:8">
      <c r="A123">
        <f>'Original Data and Calculations'!D130</f>
        <v>2016</v>
      </c>
      <c r="B123">
        <f>'Original Data and Calculations'!C130</f>
        <v>4.55</v>
      </c>
      <c r="C123">
        <f>'Original Data and Calculations'!I130</f>
        <v>2016</v>
      </c>
      <c r="D123">
        <f>'Original Data and Calculations'!H130</f>
        <v>2.75</v>
      </c>
      <c r="E123">
        <f>'Original Data and Calculations'!N130</f>
        <v>2016</v>
      </c>
      <c r="F123">
        <f>'Original Data and Calculations'!M130</f>
        <v>2.1</v>
      </c>
      <c r="G123">
        <f>'Original Data and Calculations'!S130</f>
        <v>2016</v>
      </c>
      <c r="H123">
        <f>'Original Data and Calculations'!R130</f>
        <v>4.05</v>
      </c>
    </row>
    <row r="124" spans="1:8">
      <c r="A124">
        <f>'Original Data and Calculations'!D131</f>
        <v>2017</v>
      </c>
      <c r="B124">
        <f>'Original Data and Calculations'!C131</f>
        <v>3.67</v>
      </c>
      <c r="C124">
        <f>'Original Data and Calculations'!I131</f>
        <v>2017</v>
      </c>
      <c r="D124">
        <f>'Original Data and Calculations'!H131</f>
        <v>2.59</v>
      </c>
      <c r="E124">
        <f>'Original Data and Calculations'!N131</f>
        <v>2017</v>
      </c>
      <c r="F124">
        <f>'Original Data and Calculations'!M131</f>
        <v>1.29</v>
      </c>
      <c r="G124">
        <f>'Original Data and Calculations'!S131</f>
        <v>2017</v>
      </c>
      <c r="H124">
        <f>'Original Data and Calculations'!R131</f>
        <v>2.11</v>
      </c>
    </row>
    <row r="125" spans="1:8">
      <c r="A125">
        <f>'Original Data and Calculations'!D132</f>
        <v>2018</v>
      </c>
      <c r="B125">
        <f>'Original Data and Calculations'!C132</f>
        <v>1.76</v>
      </c>
      <c r="C125">
        <f>'Original Data and Calculations'!I132</f>
        <v>2018</v>
      </c>
      <c r="D125">
        <f>'Original Data and Calculations'!H132</f>
        <v>1.51</v>
      </c>
      <c r="E125">
        <f>'Original Data and Calculations'!N132</f>
        <v>2018</v>
      </c>
      <c r="F125">
        <f>'Original Data and Calculations'!M132</f>
        <v>2.1</v>
      </c>
      <c r="G125">
        <f>'Original Data and Calculations'!S132</f>
        <v>2018</v>
      </c>
      <c r="H125">
        <f>'Original Data and Calculations'!R132</f>
        <v>0.2</v>
      </c>
    </row>
    <row r="126" spans="1:8">
      <c r="A126">
        <f>'Original Data and Calculations'!D133</f>
        <v>2019</v>
      </c>
      <c r="B126">
        <f>'Original Data and Calculations'!C133</f>
        <v>1.07</v>
      </c>
      <c r="C126">
        <f>'Original Data and Calculations'!I133</f>
        <v>2019</v>
      </c>
      <c r="D126">
        <f>'Original Data and Calculations'!H133</f>
        <v>-0.05</v>
      </c>
      <c r="E126">
        <f>'Original Data and Calculations'!N133</f>
        <v>2019</v>
      </c>
      <c r="F126">
        <f>'Original Data and Calculations'!M133</f>
        <v>0.96</v>
      </c>
      <c r="G126">
        <f>'Original Data and Calculations'!S133</f>
        <v>2019</v>
      </c>
      <c r="H126">
        <f>'Original Data and Calculations'!R133</f>
        <v>0.31</v>
      </c>
    </row>
    <row r="127" spans="1:8">
      <c r="A127">
        <f>'Original Data and Calculations'!D134</f>
        <v>2020</v>
      </c>
      <c r="B127">
        <f>'Original Data and Calculations'!C134</f>
        <v>3.82</v>
      </c>
      <c r="C127">
        <f>'Original Data and Calculations'!I134</f>
        <v>2020</v>
      </c>
      <c r="D127">
        <f>'Original Data and Calculations'!H134</f>
        <v>1.7</v>
      </c>
      <c r="E127">
        <f>'Original Data and Calculations'!N134</f>
        <v>2020</v>
      </c>
      <c r="F127">
        <f>'Original Data and Calculations'!M134</f>
        <v>2.15</v>
      </c>
      <c r="G127">
        <f>'Original Data and Calculations'!S134</f>
        <v>2020</v>
      </c>
      <c r="H127">
        <f>'Original Data and Calculations'!R134</f>
        <v>1.95</v>
      </c>
    </row>
    <row r="128" spans="1:8">
      <c r="A128">
        <v>2021</v>
      </c>
      <c r="B128">
        <f>'Original Data and Calculations'!C135</f>
        <v>1.41</v>
      </c>
      <c r="C128">
        <v>2021</v>
      </c>
      <c r="D128">
        <f>'Original Data and Calculations'!H135</f>
        <v>1.66</v>
      </c>
      <c r="E128">
        <v>2021</v>
      </c>
      <c r="F128">
        <f>'Original Data and Calculations'!M135</f>
        <v>2.6</v>
      </c>
      <c r="G128">
        <v>2021</v>
      </c>
      <c r="H128">
        <f>'Original Data and Calculations'!R135</f>
        <v>3.06</v>
      </c>
    </row>
    <row r="129" spans="1:8">
      <c r="A129">
        <v>2022</v>
      </c>
      <c r="B129">
        <f>'Original Data and Calculations'!C136</f>
        <v>2.4900000000000002</v>
      </c>
      <c r="C129">
        <v>2022</v>
      </c>
      <c r="D129">
        <f>'Original Data and Calculations'!H136</f>
        <v>1.31</v>
      </c>
      <c r="E129">
        <v>2022</v>
      </c>
      <c r="F129">
        <f>'Original Data and Calculations'!M136</f>
        <v>2.5499999999999998</v>
      </c>
      <c r="G129">
        <v>2022</v>
      </c>
      <c r="H129">
        <f>'Original Data and Calculations'!R136</f>
        <v>1.18</v>
      </c>
    </row>
    <row r="130" spans="1:8">
      <c r="A130">
        <v>2023</v>
      </c>
      <c r="B130">
        <f>'Original Data and Calculations'!C137</f>
        <v>2.67</v>
      </c>
      <c r="C130">
        <v>2023</v>
      </c>
      <c r="D130">
        <f>'Original Data and Calculations'!H137</f>
        <v>0.54</v>
      </c>
      <c r="E130">
        <v>2023</v>
      </c>
      <c r="F130">
        <f>'Original Data and Calculations'!M137</f>
        <v>1.6</v>
      </c>
      <c r="G130">
        <v>2023</v>
      </c>
      <c r="H130">
        <f>'Original Data and Calculations'!R137</f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01CCF-681D-40D1-B9B5-4B36BE8AB363}">
  <dimension ref="A1:B5"/>
  <sheetViews>
    <sheetView workbookViewId="0">
      <selection activeCell="B2" sqref="B2:B5"/>
    </sheetView>
  </sheetViews>
  <sheetFormatPr defaultRowHeight="14.4"/>
  <cols>
    <col min="1" max="1" width="12.5546875" customWidth="1"/>
    <col min="2" max="2" width="19.44140625" customWidth="1"/>
  </cols>
  <sheetData>
    <row r="1" spans="1:2">
      <c r="A1" s="1" t="s">
        <v>46</v>
      </c>
      <c r="B1" s="1" t="s">
        <v>62</v>
      </c>
    </row>
    <row r="2" spans="1:2">
      <c r="A2" t="s">
        <v>47</v>
      </c>
      <c r="B2">
        <f>'Original Data and Calculations'!C150</f>
        <v>2.943982558139536</v>
      </c>
    </row>
    <row r="3" spans="1:2">
      <c r="A3" t="s">
        <v>48</v>
      </c>
      <c r="B3">
        <f>'Original Data and Calculations'!H150</f>
        <v>1.9411918604651157</v>
      </c>
    </row>
    <row r="4" spans="1:2">
      <c r="A4" t="s">
        <v>49</v>
      </c>
      <c r="B4">
        <f>'Original Data and Calculations'!M150</f>
        <v>1.6228379360465115</v>
      </c>
    </row>
    <row r="5" spans="1:2">
      <c r="A5" t="s">
        <v>50</v>
      </c>
      <c r="B5">
        <f>'Original Data and Calculations'!R150</f>
        <v>1.5887863372093023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S158"/>
  <sheetViews>
    <sheetView topLeftCell="A137" zoomScale="80" zoomScaleNormal="80" zoomScalePageLayoutView="125" workbookViewId="0">
      <selection activeCell="H150" sqref="H150"/>
    </sheetView>
  </sheetViews>
  <sheetFormatPr defaultColWidth="8.88671875" defaultRowHeight="14.4"/>
  <cols>
    <col min="1" max="1" width="17.33203125" style="4" customWidth="1"/>
    <col min="2" max="2" width="8.88671875" style="4"/>
    <col min="3" max="3" width="12" style="4" bestFit="1" customWidth="1"/>
    <col min="4" max="7" width="8.88671875" style="4"/>
    <col min="8" max="8" width="12" style="4" bestFit="1" customWidth="1"/>
    <col min="9" max="12" width="8.88671875" style="4"/>
    <col min="13" max="13" width="9.5546875" style="4" customWidth="1"/>
    <col min="14" max="17" width="8.88671875" style="4"/>
    <col min="18" max="18" width="9.5546875" style="4" customWidth="1"/>
    <col min="19" max="16384" width="8.88671875" style="4"/>
  </cols>
  <sheetData>
    <row r="1" spans="1:19">
      <c r="A1" s="12" t="s">
        <v>8</v>
      </c>
      <c r="B1" s="13"/>
      <c r="C1" s="13"/>
      <c r="D1" s="13"/>
      <c r="E1" s="13"/>
    </row>
    <row r="2" spans="1:19">
      <c r="A2" s="3" t="s">
        <v>28</v>
      </c>
    </row>
    <row r="3" spans="1:19" s="16" customFormat="1">
      <c r="A3" s="14" t="s">
        <v>21</v>
      </c>
      <c r="B3" s="14"/>
      <c r="C3" s="14"/>
      <c r="D3" s="14"/>
      <c r="F3" s="17" t="s">
        <v>23</v>
      </c>
      <c r="G3" s="17"/>
      <c r="H3" s="17"/>
      <c r="I3" s="17"/>
      <c r="K3" s="18" t="s">
        <v>26</v>
      </c>
      <c r="L3" s="18"/>
      <c r="M3" s="18"/>
      <c r="N3" s="18"/>
      <c r="P3" s="19" t="s">
        <v>27</v>
      </c>
      <c r="Q3" s="19"/>
      <c r="R3" s="19"/>
      <c r="S3" s="19"/>
    </row>
    <row r="4" spans="1:19">
      <c r="A4" s="15" t="s">
        <v>11</v>
      </c>
      <c r="B4" s="4" t="s">
        <v>2</v>
      </c>
      <c r="C4" s="4" t="s">
        <v>3</v>
      </c>
      <c r="F4" s="15" t="s">
        <v>11</v>
      </c>
      <c r="G4" s="4" t="s">
        <v>2</v>
      </c>
      <c r="H4" s="4" t="s">
        <v>22</v>
      </c>
      <c r="K4" t="s">
        <v>11</v>
      </c>
      <c r="L4" t="s">
        <v>2</v>
      </c>
      <c r="M4" t="s">
        <v>24</v>
      </c>
      <c r="P4" s="15" t="s">
        <v>11</v>
      </c>
      <c r="Q4" s="4" t="s">
        <v>2</v>
      </c>
      <c r="R4" s="4" t="s">
        <v>25</v>
      </c>
    </row>
    <row r="5" spans="1:19">
      <c r="A5" s="15" t="s">
        <v>0</v>
      </c>
      <c r="F5" s="15" t="s">
        <v>0</v>
      </c>
      <c r="K5" t="s">
        <v>0</v>
      </c>
      <c r="L5"/>
      <c r="M5"/>
      <c r="P5" s="15" t="s">
        <v>0</v>
      </c>
    </row>
    <row r="6" spans="1:19">
      <c r="A6" s="15" t="s">
        <v>1</v>
      </c>
      <c r="F6" s="15" t="s">
        <v>1</v>
      </c>
      <c r="K6" t="s">
        <v>1</v>
      </c>
      <c r="L6"/>
      <c r="M6"/>
      <c r="P6" s="15" t="s">
        <v>1</v>
      </c>
    </row>
    <row r="7" spans="1:19">
      <c r="A7" s="15" t="s">
        <v>54</v>
      </c>
      <c r="F7" s="15" t="s">
        <v>54</v>
      </c>
      <c r="K7" t="s">
        <v>54</v>
      </c>
      <c r="L7"/>
      <c r="M7"/>
      <c r="P7" s="15" t="s">
        <v>54</v>
      </c>
    </row>
    <row r="8" spans="1:19">
      <c r="A8" s="15" t="s">
        <v>4</v>
      </c>
      <c r="B8" s="4" t="s">
        <v>5</v>
      </c>
      <c r="C8" s="4" t="s">
        <v>6</v>
      </c>
      <c r="D8" s="4" t="s">
        <v>7</v>
      </c>
      <c r="F8" s="15" t="s">
        <v>4</v>
      </c>
      <c r="G8" s="4" t="s">
        <v>5</v>
      </c>
      <c r="H8" s="4" t="s">
        <v>6</v>
      </c>
      <c r="I8" s="4" t="s">
        <v>7</v>
      </c>
      <c r="K8" t="s">
        <v>4</v>
      </c>
      <c r="L8" t="s">
        <v>5</v>
      </c>
      <c r="M8" t="s">
        <v>6</v>
      </c>
      <c r="N8" s="4" t="s">
        <v>7</v>
      </c>
      <c r="P8" t="s">
        <v>4</v>
      </c>
      <c r="Q8" t="s">
        <v>5</v>
      </c>
      <c r="R8" t="s">
        <v>6</v>
      </c>
      <c r="S8" s="4" t="s">
        <v>7</v>
      </c>
    </row>
    <row r="9" spans="1:19">
      <c r="F9">
        <v>189505</v>
      </c>
      <c r="G9">
        <v>50.94</v>
      </c>
      <c r="H9">
        <v>0.02</v>
      </c>
      <c r="I9" s="4">
        <v>1895</v>
      </c>
      <c r="K9">
        <v>189508</v>
      </c>
      <c r="L9">
        <v>70.22</v>
      </c>
      <c r="M9">
        <v>-1.18</v>
      </c>
      <c r="N9" s="4">
        <v>1895</v>
      </c>
      <c r="P9">
        <v>189511</v>
      </c>
      <c r="Q9">
        <v>51.86</v>
      </c>
      <c r="R9">
        <v>-1.69</v>
      </c>
      <c r="S9" s="4">
        <v>1895</v>
      </c>
    </row>
    <row r="10" spans="1:19">
      <c r="A10">
        <v>189602</v>
      </c>
      <c r="B10">
        <v>32.74</v>
      </c>
      <c r="C10">
        <v>0.51</v>
      </c>
      <c r="D10" s="4">
        <v>1896</v>
      </c>
      <c r="F10">
        <v>189605</v>
      </c>
      <c r="G10">
        <v>50.94</v>
      </c>
      <c r="H10">
        <v>0.02</v>
      </c>
      <c r="I10" s="4">
        <v>1896</v>
      </c>
      <c r="K10">
        <v>189608</v>
      </c>
      <c r="L10">
        <v>71.95</v>
      </c>
      <c r="M10">
        <v>0.55000000000000004</v>
      </c>
      <c r="N10" s="4">
        <v>1896</v>
      </c>
      <c r="P10">
        <v>189611</v>
      </c>
      <c r="Q10">
        <v>51.06</v>
      </c>
      <c r="R10">
        <v>-2.4900000000000002</v>
      </c>
      <c r="S10" s="4">
        <v>1896</v>
      </c>
    </row>
    <row r="11" spans="1:19">
      <c r="A11">
        <v>189702</v>
      </c>
      <c r="B11">
        <v>32.369999999999997</v>
      </c>
      <c r="C11">
        <v>0.14000000000000001</v>
      </c>
      <c r="D11" s="4">
        <v>1897</v>
      </c>
      <c r="F11">
        <v>189705</v>
      </c>
      <c r="G11">
        <v>50.37</v>
      </c>
      <c r="H11">
        <v>-0.55000000000000004</v>
      </c>
      <c r="I11" s="4">
        <v>1897</v>
      </c>
      <c r="K11">
        <v>189708</v>
      </c>
      <c r="L11">
        <v>70.94</v>
      </c>
      <c r="M11">
        <v>-0.46</v>
      </c>
      <c r="N11" s="4">
        <v>1897</v>
      </c>
      <c r="P11">
        <v>189711</v>
      </c>
      <c r="Q11">
        <v>54.14</v>
      </c>
      <c r="R11">
        <v>0.59</v>
      </c>
      <c r="S11" s="4">
        <v>1897</v>
      </c>
    </row>
    <row r="12" spans="1:19">
      <c r="A12">
        <v>189802</v>
      </c>
      <c r="B12">
        <v>32.270000000000003</v>
      </c>
      <c r="C12">
        <v>0.04</v>
      </c>
      <c r="D12" s="4">
        <v>1898</v>
      </c>
      <c r="F12">
        <v>189805</v>
      </c>
      <c r="G12">
        <v>50.59</v>
      </c>
      <c r="H12">
        <v>-0.33</v>
      </c>
      <c r="I12" s="4">
        <v>1898</v>
      </c>
      <c r="K12">
        <v>189808</v>
      </c>
      <c r="L12">
        <v>71.78</v>
      </c>
      <c r="M12">
        <v>0.38</v>
      </c>
      <c r="N12" s="4">
        <v>1898</v>
      </c>
      <c r="P12">
        <v>189811</v>
      </c>
      <c r="Q12">
        <v>51.78</v>
      </c>
      <c r="R12">
        <v>-1.77</v>
      </c>
      <c r="S12" s="4">
        <v>1898</v>
      </c>
    </row>
    <row r="13" spans="1:19">
      <c r="A13">
        <v>189902</v>
      </c>
      <c r="B13">
        <v>27.95</v>
      </c>
      <c r="C13">
        <v>-4.28</v>
      </c>
      <c r="D13" s="4">
        <v>1899</v>
      </c>
      <c r="F13">
        <v>189905</v>
      </c>
      <c r="G13">
        <v>49.38</v>
      </c>
      <c r="H13">
        <v>-1.54</v>
      </c>
      <c r="I13" s="4">
        <v>1899</v>
      </c>
      <c r="K13">
        <v>189908</v>
      </c>
      <c r="L13">
        <v>71.16</v>
      </c>
      <c r="M13">
        <v>-0.24</v>
      </c>
      <c r="N13" s="4">
        <v>1899</v>
      </c>
      <c r="P13">
        <v>189911</v>
      </c>
      <c r="Q13">
        <v>54.57</v>
      </c>
      <c r="R13">
        <v>1.02</v>
      </c>
      <c r="S13" s="4">
        <v>1899</v>
      </c>
    </row>
    <row r="14" spans="1:19">
      <c r="A14">
        <v>190002</v>
      </c>
      <c r="B14">
        <v>32.159999999999997</v>
      </c>
      <c r="C14">
        <v>-7.0000000000000007E-2</v>
      </c>
      <c r="D14" s="4">
        <v>1900</v>
      </c>
      <c r="F14">
        <v>190005</v>
      </c>
      <c r="G14">
        <v>51.54</v>
      </c>
      <c r="H14">
        <v>0.62</v>
      </c>
      <c r="I14" s="4">
        <v>1900</v>
      </c>
      <c r="K14">
        <v>190008</v>
      </c>
      <c r="L14">
        <v>72.099999999999994</v>
      </c>
      <c r="M14">
        <v>0.7</v>
      </c>
      <c r="N14" s="4">
        <v>1900</v>
      </c>
      <c r="P14">
        <v>190011</v>
      </c>
      <c r="Q14">
        <v>54.34</v>
      </c>
      <c r="R14">
        <v>0.79</v>
      </c>
      <c r="S14" s="4">
        <v>1900</v>
      </c>
    </row>
    <row r="15" spans="1:19">
      <c r="A15">
        <v>190102</v>
      </c>
      <c r="B15">
        <v>31.99</v>
      </c>
      <c r="C15">
        <v>-0.24</v>
      </c>
      <c r="D15" s="4">
        <v>1901</v>
      </c>
      <c r="F15">
        <v>190105</v>
      </c>
      <c r="G15">
        <v>50.43</v>
      </c>
      <c r="H15">
        <v>-0.49</v>
      </c>
      <c r="I15" s="4">
        <v>1901</v>
      </c>
      <c r="K15">
        <v>190108</v>
      </c>
      <c r="L15">
        <v>72.62</v>
      </c>
      <c r="M15">
        <v>1.22</v>
      </c>
      <c r="N15" s="4">
        <v>1901</v>
      </c>
      <c r="P15">
        <v>190111</v>
      </c>
      <c r="Q15">
        <v>53.46</v>
      </c>
      <c r="R15">
        <v>-0.09</v>
      </c>
      <c r="S15" s="4">
        <v>1901</v>
      </c>
    </row>
    <row r="16" spans="1:19">
      <c r="A16">
        <v>190202</v>
      </c>
      <c r="B16">
        <v>31</v>
      </c>
      <c r="C16">
        <v>-1.23</v>
      </c>
      <c r="D16" s="4">
        <v>1902</v>
      </c>
      <c r="F16">
        <v>190205</v>
      </c>
      <c r="G16">
        <v>51.47</v>
      </c>
      <c r="H16">
        <v>0.55000000000000004</v>
      </c>
      <c r="I16" s="4">
        <v>1902</v>
      </c>
      <c r="K16">
        <v>190208</v>
      </c>
      <c r="L16">
        <v>70.489999999999995</v>
      </c>
      <c r="M16">
        <v>-0.91</v>
      </c>
      <c r="N16" s="4">
        <v>1902</v>
      </c>
      <c r="P16">
        <v>190211</v>
      </c>
      <c r="Q16">
        <v>53.62</v>
      </c>
      <c r="R16">
        <v>7.0000000000000007E-2</v>
      </c>
      <c r="S16" s="4">
        <v>1902</v>
      </c>
    </row>
    <row r="17" spans="1:19">
      <c r="A17">
        <v>190302</v>
      </c>
      <c r="B17">
        <v>30.03</v>
      </c>
      <c r="C17">
        <v>-2.2000000000000002</v>
      </c>
      <c r="D17" s="4">
        <v>1903</v>
      </c>
      <c r="F17">
        <v>190305</v>
      </c>
      <c r="G17">
        <v>50.66</v>
      </c>
      <c r="H17">
        <v>-0.26</v>
      </c>
      <c r="I17" s="4">
        <v>1903</v>
      </c>
      <c r="K17">
        <v>190308</v>
      </c>
      <c r="L17">
        <v>69.59</v>
      </c>
      <c r="M17">
        <v>-1.81</v>
      </c>
      <c r="N17" s="4">
        <v>1903</v>
      </c>
      <c r="P17">
        <v>190311</v>
      </c>
      <c r="Q17">
        <v>52.3</v>
      </c>
      <c r="R17">
        <v>-1.25</v>
      </c>
      <c r="S17" s="4">
        <v>1903</v>
      </c>
    </row>
    <row r="18" spans="1:19">
      <c r="A18">
        <v>190402</v>
      </c>
      <c r="B18">
        <v>29.89</v>
      </c>
      <c r="C18">
        <v>-2.34</v>
      </c>
      <c r="D18" s="4">
        <v>1904</v>
      </c>
      <c r="F18">
        <v>190405</v>
      </c>
      <c r="G18">
        <v>50.45</v>
      </c>
      <c r="H18">
        <v>-0.47</v>
      </c>
      <c r="I18" s="4">
        <v>1904</v>
      </c>
      <c r="K18">
        <v>190408</v>
      </c>
      <c r="L18">
        <v>69.78</v>
      </c>
      <c r="M18">
        <v>-1.62</v>
      </c>
      <c r="N18" s="4">
        <v>1904</v>
      </c>
      <c r="P18">
        <v>190411</v>
      </c>
      <c r="Q18">
        <v>54.01</v>
      </c>
      <c r="R18">
        <v>0.46</v>
      </c>
      <c r="S18" s="4">
        <v>1904</v>
      </c>
    </row>
    <row r="19" spans="1:19">
      <c r="A19">
        <v>190502</v>
      </c>
      <c r="B19">
        <v>28.69</v>
      </c>
      <c r="C19">
        <v>-3.54</v>
      </c>
      <c r="D19" s="4">
        <v>1905</v>
      </c>
      <c r="F19">
        <v>190505</v>
      </c>
      <c r="G19">
        <v>51.58</v>
      </c>
      <c r="H19">
        <v>0.66</v>
      </c>
      <c r="I19" s="4">
        <v>1905</v>
      </c>
      <c r="K19">
        <v>190508</v>
      </c>
      <c r="L19">
        <v>70.78</v>
      </c>
      <c r="M19">
        <v>-0.62</v>
      </c>
      <c r="N19" s="4">
        <v>1905</v>
      </c>
      <c r="P19">
        <v>190511</v>
      </c>
      <c r="Q19">
        <v>53.28</v>
      </c>
      <c r="R19">
        <v>-0.27</v>
      </c>
      <c r="S19" s="4">
        <v>1905</v>
      </c>
    </row>
    <row r="20" spans="1:19">
      <c r="A20">
        <v>190602</v>
      </c>
      <c r="B20">
        <v>32.520000000000003</v>
      </c>
      <c r="C20">
        <v>0.28999999999999998</v>
      </c>
      <c r="D20" s="4">
        <v>1906</v>
      </c>
      <c r="F20">
        <v>190605</v>
      </c>
      <c r="G20">
        <v>49.47</v>
      </c>
      <c r="H20">
        <v>-1.45</v>
      </c>
      <c r="I20" s="4">
        <v>1906</v>
      </c>
      <c r="K20">
        <v>190608</v>
      </c>
      <c r="L20">
        <v>70.510000000000005</v>
      </c>
      <c r="M20">
        <v>-0.89</v>
      </c>
      <c r="N20" s="4">
        <v>1906</v>
      </c>
      <c r="P20">
        <v>190611</v>
      </c>
      <c r="Q20">
        <v>53.08</v>
      </c>
      <c r="R20">
        <v>-0.47</v>
      </c>
      <c r="S20" s="4">
        <v>1906</v>
      </c>
    </row>
    <row r="21" spans="1:19">
      <c r="A21">
        <v>190702</v>
      </c>
      <c r="B21">
        <v>33.71</v>
      </c>
      <c r="C21">
        <v>1.48</v>
      </c>
      <c r="D21" s="4">
        <v>1907</v>
      </c>
      <c r="F21">
        <v>190705</v>
      </c>
      <c r="G21">
        <v>49.71</v>
      </c>
      <c r="H21">
        <v>-1.21</v>
      </c>
      <c r="I21" s="4">
        <v>1907</v>
      </c>
      <c r="K21">
        <v>190708</v>
      </c>
      <c r="L21">
        <v>69.67</v>
      </c>
      <c r="M21">
        <v>-1.73</v>
      </c>
      <c r="N21" s="4">
        <v>1907</v>
      </c>
      <c r="P21">
        <v>190711</v>
      </c>
      <c r="Q21">
        <v>52.94</v>
      </c>
      <c r="R21">
        <v>-0.61</v>
      </c>
      <c r="S21" s="4">
        <v>1907</v>
      </c>
    </row>
    <row r="22" spans="1:19">
      <c r="A22">
        <v>190802</v>
      </c>
      <c r="B22">
        <v>33.39</v>
      </c>
      <c r="C22">
        <v>1.1599999999999999</v>
      </c>
      <c r="D22" s="4">
        <v>1908</v>
      </c>
      <c r="F22">
        <v>190805</v>
      </c>
      <c r="G22">
        <v>51.83</v>
      </c>
      <c r="H22">
        <v>0.91</v>
      </c>
      <c r="I22" s="4">
        <v>1908</v>
      </c>
      <c r="K22">
        <v>190808</v>
      </c>
      <c r="L22">
        <v>70.260000000000005</v>
      </c>
      <c r="M22">
        <v>-1.1399999999999999</v>
      </c>
      <c r="N22" s="4">
        <v>1908</v>
      </c>
      <c r="P22">
        <v>190811</v>
      </c>
      <c r="Q22">
        <v>53.29</v>
      </c>
      <c r="R22">
        <v>-0.26</v>
      </c>
      <c r="S22" s="4">
        <v>1908</v>
      </c>
    </row>
    <row r="23" spans="1:19">
      <c r="A23">
        <v>190902</v>
      </c>
      <c r="B23">
        <v>33.549999999999997</v>
      </c>
      <c r="C23">
        <v>1.32</v>
      </c>
      <c r="D23" s="4">
        <v>1909</v>
      </c>
      <c r="F23">
        <v>190905</v>
      </c>
      <c r="G23">
        <v>49.15</v>
      </c>
      <c r="H23">
        <v>-1.77</v>
      </c>
      <c r="I23" s="4">
        <v>1909</v>
      </c>
      <c r="K23">
        <v>190908</v>
      </c>
      <c r="L23">
        <v>71.5</v>
      </c>
      <c r="M23">
        <v>0.1</v>
      </c>
      <c r="N23" s="4">
        <v>1909</v>
      </c>
      <c r="P23">
        <v>190911</v>
      </c>
      <c r="Q23">
        <v>54.1</v>
      </c>
      <c r="R23">
        <v>0.55000000000000004</v>
      </c>
      <c r="S23" s="4">
        <v>1909</v>
      </c>
    </row>
    <row r="24" spans="1:19">
      <c r="A24">
        <v>191002</v>
      </c>
      <c r="B24">
        <v>28.17</v>
      </c>
      <c r="C24">
        <v>-4.0599999999999996</v>
      </c>
      <c r="D24" s="4">
        <v>1910</v>
      </c>
      <c r="F24">
        <v>191005</v>
      </c>
      <c r="G24">
        <v>54.09</v>
      </c>
      <c r="H24">
        <v>3.17</v>
      </c>
      <c r="I24" s="4">
        <v>1910</v>
      </c>
      <c r="K24">
        <v>191008</v>
      </c>
      <c r="L24">
        <v>71.17</v>
      </c>
      <c r="M24">
        <v>-0.23</v>
      </c>
      <c r="N24" s="4">
        <v>1910</v>
      </c>
      <c r="P24">
        <v>191011</v>
      </c>
      <c r="Q24">
        <v>54.14</v>
      </c>
      <c r="R24">
        <v>0.59</v>
      </c>
      <c r="S24" s="4">
        <v>1910</v>
      </c>
    </row>
    <row r="25" spans="1:19">
      <c r="A25">
        <v>191102</v>
      </c>
      <c r="B25">
        <v>32.83</v>
      </c>
      <c r="C25">
        <v>0.6</v>
      </c>
      <c r="D25" s="4">
        <v>1911</v>
      </c>
      <c r="F25">
        <v>191105</v>
      </c>
      <c r="G25">
        <v>51.74</v>
      </c>
      <c r="H25">
        <v>0.82</v>
      </c>
      <c r="I25" s="4">
        <v>1911</v>
      </c>
      <c r="K25">
        <v>191108</v>
      </c>
      <c r="L25">
        <v>71.44</v>
      </c>
      <c r="M25">
        <v>0.04</v>
      </c>
      <c r="N25" s="4">
        <v>1911</v>
      </c>
      <c r="P25">
        <v>191111</v>
      </c>
      <c r="Q25">
        <v>52.01</v>
      </c>
      <c r="R25">
        <v>-1.54</v>
      </c>
      <c r="S25" s="4">
        <v>1911</v>
      </c>
    </row>
    <row r="26" spans="1:19">
      <c r="A26">
        <v>191202</v>
      </c>
      <c r="B26">
        <v>29.35</v>
      </c>
      <c r="C26">
        <v>-2.88</v>
      </c>
      <c r="D26" s="4">
        <v>1912</v>
      </c>
      <c r="F26">
        <v>191205</v>
      </c>
      <c r="G26">
        <v>48.94</v>
      </c>
      <c r="H26">
        <v>-1.98</v>
      </c>
      <c r="I26" s="4">
        <v>1912</v>
      </c>
      <c r="K26">
        <v>191208</v>
      </c>
      <c r="L26">
        <v>69.69</v>
      </c>
      <c r="M26">
        <v>-1.71</v>
      </c>
      <c r="N26" s="4">
        <v>1912</v>
      </c>
      <c r="P26">
        <v>191211</v>
      </c>
      <c r="Q26">
        <v>52.7</v>
      </c>
      <c r="R26">
        <v>-0.85</v>
      </c>
      <c r="S26" s="4">
        <v>1912</v>
      </c>
    </row>
    <row r="27" spans="1:19">
      <c r="A27">
        <v>191302</v>
      </c>
      <c r="B27">
        <v>30.97</v>
      </c>
      <c r="C27">
        <v>-1.26</v>
      </c>
      <c r="D27" s="4">
        <v>1913</v>
      </c>
      <c r="F27">
        <v>191305</v>
      </c>
      <c r="G27">
        <v>50.08</v>
      </c>
      <c r="H27">
        <v>-0.84</v>
      </c>
      <c r="I27" s="4">
        <v>1913</v>
      </c>
      <c r="K27">
        <v>191308</v>
      </c>
      <c r="L27">
        <v>71.53</v>
      </c>
      <c r="M27">
        <v>0.13</v>
      </c>
      <c r="N27" s="4">
        <v>1913</v>
      </c>
      <c r="P27">
        <v>191311</v>
      </c>
      <c r="Q27">
        <v>53.47</v>
      </c>
      <c r="R27">
        <v>-0.08</v>
      </c>
      <c r="S27" s="4">
        <v>1913</v>
      </c>
    </row>
    <row r="28" spans="1:19">
      <c r="A28">
        <v>191402</v>
      </c>
      <c r="B28">
        <v>32.450000000000003</v>
      </c>
      <c r="C28">
        <v>0.22</v>
      </c>
      <c r="D28" s="4">
        <v>1914</v>
      </c>
      <c r="F28">
        <v>191405</v>
      </c>
      <c r="G28">
        <v>50.98</v>
      </c>
      <c r="H28">
        <v>0.06</v>
      </c>
      <c r="I28" s="4">
        <v>1914</v>
      </c>
      <c r="K28">
        <v>191408</v>
      </c>
      <c r="L28">
        <v>71.709999999999994</v>
      </c>
      <c r="M28">
        <v>0.31</v>
      </c>
      <c r="N28" s="4">
        <v>1914</v>
      </c>
      <c r="P28">
        <v>191411</v>
      </c>
      <c r="Q28">
        <v>54.41</v>
      </c>
      <c r="R28">
        <v>0.86</v>
      </c>
      <c r="S28" s="4">
        <v>1914</v>
      </c>
    </row>
    <row r="29" spans="1:19">
      <c r="A29">
        <v>191502</v>
      </c>
      <c r="B29">
        <v>30.39</v>
      </c>
      <c r="C29">
        <v>-1.84</v>
      </c>
      <c r="D29" s="4">
        <v>1915</v>
      </c>
      <c r="F29">
        <v>191505</v>
      </c>
      <c r="G29">
        <v>49.9</v>
      </c>
      <c r="H29">
        <v>-1.02</v>
      </c>
      <c r="I29" s="4">
        <v>1915</v>
      </c>
      <c r="K29">
        <v>191508</v>
      </c>
      <c r="L29">
        <v>69.08</v>
      </c>
      <c r="M29">
        <v>-2.3199999999999998</v>
      </c>
      <c r="N29" s="4">
        <v>1915</v>
      </c>
      <c r="P29">
        <v>191511</v>
      </c>
      <c r="Q29">
        <v>54.29</v>
      </c>
      <c r="R29">
        <v>0.74</v>
      </c>
      <c r="S29" s="4">
        <v>1915</v>
      </c>
    </row>
    <row r="30" spans="1:19">
      <c r="A30">
        <v>191602</v>
      </c>
      <c r="B30">
        <v>31.47</v>
      </c>
      <c r="C30">
        <v>-0.76</v>
      </c>
      <c r="D30" s="4">
        <v>1916</v>
      </c>
      <c r="F30">
        <v>191605</v>
      </c>
      <c r="G30">
        <v>50.57</v>
      </c>
      <c r="H30">
        <v>-0.35</v>
      </c>
      <c r="I30" s="4">
        <v>1916</v>
      </c>
      <c r="K30">
        <v>191608</v>
      </c>
      <c r="L30">
        <v>70.8</v>
      </c>
      <c r="M30">
        <v>-0.6</v>
      </c>
      <c r="N30" s="4">
        <v>1916</v>
      </c>
      <c r="P30">
        <v>191611</v>
      </c>
      <c r="Q30">
        <v>51.96</v>
      </c>
      <c r="R30">
        <v>-1.59</v>
      </c>
      <c r="S30" s="4">
        <v>1916</v>
      </c>
    </row>
    <row r="31" spans="1:19">
      <c r="A31">
        <v>191702</v>
      </c>
      <c r="B31">
        <v>29.1</v>
      </c>
      <c r="C31">
        <v>-3.13</v>
      </c>
      <c r="D31" s="4">
        <v>1917</v>
      </c>
      <c r="F31">
        <v>191705</v>
      </c>
      <c r="G31">
        <v>47.37</v>
      </c>
      <c r="H31">
        <v>-3.55</v>
      </c>
      <c r="I31" s="4">
        <v>1917</v>
      </c>
      <c r="K31">
        <v>191708</v>
      </c>
      <c r="L31">
        <v>70.87</v>
      </c>
      <c r="M31">
        <v>-0.53</v>
      </c>
      <c r="N31" s="4">
        <v>1917</v>
      </c>
      <c r="P31">
        <v>191711</v>
      </c>
      <c r="Q31">
        <v>52.68</v>
      </c>
      <c r="R31">
        <v>-0.87</v>
      </c>
      <c r="S31" s="4">
        <v>1917</v>
      </c>
    </row>
    <row r="32" spans="1:19">
      <c r="A32">
        <v>191802</v>
      </c>
      <c r="B32">
        <v>29.11</v>
      </c>
      <c r="C32">
        <v>-3.12</v>
      </c>
      <c r="D32" s="4">
        <v>1918</v>
      </c>
      <c r="F32">
        <v>191805</v>
      </c>
      <c r="G32">
        <v>51.86</v>
      </c>
      <c r="H32">
        <v>0.94</v>
      </c>
      <c r="I32" s="4">
        <v>1918</v>
      </c>
      <c r="K32">
        <v>191808</v>
      </c>
      <c r="L32">
        <v>72.03</v>
      </c>
      <c r="M32">
        <v>0.63</v>
      </c>
      <c r="N32" s="4">
        <v>1918</v>
      </c>
      <c r="P32">
        <v>191811</v>
      </c>
      <c r="Q32">
        <v>52.87</v>
      </c>
      <c r="R32">
        <v>-0.68</v>
      </c>
      <c r="S32" s="4">
        <v>1918</v>
      </c>
    </row>
    <row r="33" spans="1:19">
      <c r="A33">
        <v>191902</v>
      </c>
      <c r="B33">
        <v>32.840000000000003</v>
      </c>
      <c r="C33">
        <v>0.61</v>
      </c>
      <c r="D33" s="4">
        <v>1919</v>
      </c>
      <c r="F33">
        <v>191905</v>
      </c>
      <c r="G33">
        <v>50.76</v>
      </c>
      <c r="H33">
        <v>-0.16</v>
      </c>
      <c r="I33" s="4">
        <v>1919</v>
      </c>
      <c r="K33">
        <v>191908</v>
      </c>
      <c r="L33">
        <v>71.97</v>
      </c>
      <c r="M33">
        <v>0.56999999999999995</v>
      </c>
      <c r="N33" s="4">
        <v>1919</v>
      </c>
      <c r="P33">
        <v>191911</v>
      </c>
      <c r="Q33">
        <v>52.51</v>
      </c>
      <c r="R33">
        <v>-1.04</v>
      </c>
      <c r="S33" s="4">
        <v>1919</v>
      </c>
    </row>
    <row r="34" spans="1:19">
      <c r="A34">
        <v>192002</v>
      </c>
      <c r="B34">
        <v>30.57</v>
      </c>
      <c r="C34">
        <v>-1.66</v>
      </c>
      <c r="D34" s="4">
        <v>1920</v>
      </c>
      <c r="F34">
        <v>192005</v>
      </c>
      <c r="G34">
        <v>48.79</v>
      </c>
      <c r="H34">
        <v>-2.13</v>
      </c>
      <c r="I34" s="4">
        <v>1920</v>
      </c>
      <c r="K34">
        <v>192008</v>
      </c>
      <c r="L34">
        <v>70.23</v>
      </c>
      <c r="M34">
        <v>-1.17</v>
      </c>
      <c r="N34" s="4">
        <v>1920</v>
      </c>
      <c r="P34">
        <v>192011</v>
      </c>
      <c r="Q34">
        <v>53.26</v>
      </c>
      <c r="R34">
        <v>-0.28999999999999998</v>
      </c>
      <c r="S34" s="4">
        <v>1920</v>
      </c>
    </row>
    <row r="35" spans="1:19">
      <c r="A35">
        <v>192102</v>
      </c>
      <c r="B35">
        <v>34.799999999999997</v>
      </c>
      <c r="C35">
        <v>2.57</v>
      </c>
      <c r="D35" s="4">
        <v>1921</v>
      </c>
      <c r="F35">
        <v>192105</v>
      </c>
      <c r="G35">
        <v>52.58</v>
      </c>
      <c r="H35">
        <v>1.66</v>
      </c>
      <c r="I35" s="4">
        <v>1921</v>
      </c>
      <c r="K35">
        <v>192108</v>
      </c>
      <c r="L35">
        <v>72.349999999999994</v>
      </c>
      <c r="M35">
        <v>0.95</v>
      </c>
      <c r="N35" s="4">
        <v>1921</v>
      </c>
      <c r="P35">
        <v>192111</v>
      </c>
      <c r="Q35">
        <v>54.82</v>
      </c>
      <c r="R35">
        <v>1.27</v>
      </c>
      <c r="S35" s="4">
        <v>1921</v>
      </c>
    </row>
    <row r="36" spans="1:19">
      <c r="A36">
        <v>192202</v>
      </c>
      <c r="B36">
        <v>31.28</v>
      </c>
      <c r="C36">
        <v>-0.95</v>
      </c>
      <c r="D36" s="4">
        <v>1922</v>
      </c>
      <c r="F36">
        <v>192205</v>
      </c>
      <c r="G36">
        <v>50.64</v>
      </c>
      <c r="H36">
        <v>-0.28000000000000003</v>
      </c>
      <c r="I36" s="4">
        <v>1922</v>
      </c>
      <c r="K36">
        <v>192208</v>
      </c>
      <c r="L36">
        <v>71.98</v>
      </c>
      <c r="M36">
        <v>0.57999999999999996</v>
      </c>
      <c r="N36" s="4">
        <v>1922</v>
      </c>
      <c r="P36">
        <v>192211</v>
      </c>
      <c r="Q36">
        <v>54.72</v>
      </c>
      <c r="R36">
        <v>1.17</v>
      </c>
      <c r="S36" s="4">
        <v>1922</v>
      </c>
    </row>
    <row r="37" spans="1:19">
      <c r="A37">
        <v>192302</v>
      </c>
      <c r="B37">
        <v>32.57</v>
      </c>
      <c r="C37">
        <v>0.34</v>
      </c>
      <c r="D37" s="4">
        <v>1923</v>
      </c>
      <c r="F37">
        <v>192305</v>
      </c>
      <c r="G37">
        <v>49.24</v>
      </c>
      <c r="H37">
        <v>-1.68</v>
      </c>
      <c r="I37" s="4">
        <v>1923</v>
      </c>
      <c r="K37">
        <v>192308</v>
      </c>
      <c r="L37">
        <v>70.97</v>
      </c>
      <c r="M37">
        <v>-0.43</v>
      </c>
      <c r="N37" s="4">
        <v>1923</v>
      </c>
      <c r="P37">
        <v>192311</v>
      </c>
      <c r="Q37">
        <v>52.96</v>
      </c>
      <c r="R37">
        <v>-0.59</v>
      </c>
      <c r="S37" s="4">
        <v>1923</v>
      </c>
    </row>
    <row r="38" spans="1:19">
      <c r="A38">
        <v>192402</v>
      </c>
      <c r="B38">
        <v>32.479999999999997</v>
      </c>
      <c r="C38">
        <v>0.25</v>
      </c>
      <c r="D38" s="4">
        <v>1924</v>
      </c>
      <c r="F38">
        <v>192405</v>
      </c>
      <c r="G38">
        <v>48.45</v>
      </c>
      <c r="H38">
        <v>-2.4700000000000002</v>
      </c>
      <c r="I38" s="4">
        <v>1924</v>
      </c>
      <c r="K38">
        <v>192408</v>
      </c>
      <c r="L38">
        <v>70.849999999999994</v>
      </c>
      <c r="M38">
        <v>-0.55000000000000004</v>
      </c>
      <c r="N38" s="4">
        <v>1924</v>
      </c>
      <c r="P38">
        <v>192411</v>
      </c>
      <c r="Q38">
        <v>53.37</v>
      </c>
      <c r="R38">
        <v>-0.18</v>
      </c>
      <c r="S38" s="4">
        <v>1924</v>
      </c>
    </row>
    <row r="39" spans="1:19">
      <c r="A39">
        <v>192502</v>
      </c>
      <c r="B39">
        <v>31.66</v>
      </c>
      <c r="C39">
        <v>-0.56999999999999995</v>
      </c>
      <c r="D39" s="4">
        <v>1925</v>
      </c>
      <c r="F39">
        <v>192505</v>
      </c>
      <c r="G39">
        <v>52.99</v>
      </c>
      <c r="H39">
        <v>2.0699999999999998</v>
      </c>
      <c r="I39" s="4">
        <v>1925</v>
      </c>
      <c r="K39">
        <v>192508</v>
      </c>
      <c r="L39">
        <v>71.790000000000006</v>
      </c>
      <c r="M39">
        <v>0.39</v>
      </c>
      <c r="N39" s="4">
        <v>1925</v>
      </c>
      <c r="P39">
        <v>192511</v>
      </c>
      <c r="Q39">
        <v>52</v>
      </c>
      <c r="R39">
        <v>-1.55</v>
      </c>
      <c r="S39" s="4">
        <v>1925</v>
      </c>
    </row>
    <row r="40" spans="1:19">
      <c r="A40">
        <v>192602</v>
      </c>
      <c r="B40">
        <v>33.49</v>
      </c>
      <c r="C40">
        <v>1.26</v>
      </c>
      <c r="D40" s="4">
        <v>1926</v>
      </c>
      <c r="F40">
        <v>192605</v>
      </c>
      <c r="G40">
        <v>50.24</v>
      </c>
      <c r="H40">
        <v>-0.68</v>
      </c>
      <c r="I40" s="4">
        <v>1926</v>
      </c>
      <c r="K40">
        <v>192608</v>
      </c>
      <c r="L40">
        <v>71.3</v>
      </c>
      <c r="M40">
        <v>-0.1</v>
      </c>
      <c r="N40" s="4">
        <v>1926</v>
      </c>
      <c r="P40">
        <v>192611</v>
      </c>
      <c r="Q40">
        <v>53.17</v>
      </c>
      <c r="R40">
        <v>-0.38</v>
      </c>
      <c r="S40" s="4">
        <v>1926</v>
      </c>
    </row>
    <row r="41" spans="1:19">
      <c r="A41">
        <v>192702</v>
      </c>
      <c r="B41">
        <v>33.590000000000003</v>
      </c>
      <c r="C41">
        <v>1.36</v>
      </c>
      <c r="D41" s="4">
        <v>1927</v>
      </c>
      <c r="F41">
        <v>192705</v>
      </c>
      <c r="G41">
        <v>51.2</v>
      </c>
      <c r="H41">
        <v>0.28000000000000003</v>
      </c>
      <c r="I41" s="4">
        <v>1927</v>
      </c>
      <c r="K41">
        <v>192708</v>
      </c>
      <c r="L41">
        <v>69.75</v>
      </c>
      <c r="M41">
        <v>-1.65</v>
      </c>
      <c r="N41" s="4">
        <v>1927</v>
      </c>
      <c r="P41">
        <v>192711</v>
      </c>
      <c r="Q41">
        <v>55.08</v>
      </c>
      <c r="R41">
        <v>1.53</v>
      </c>
      <c r="S41" s="4">
        <v>1927</v>
      </c>
    </row>
    <row r="42" spans="1:19">
      <c r="A42">
        <v>192802</v>
      </c>
      <c r="B42">
        <v>31.51</v>
      </c>
      <c r="C42">
        <v>-0.72</v>
      </c>
      <c r="D42" s="4">
        <v>1928</v>
      </c>
      <c r="F42">
        <v>192805</v>
      </c>
      <c r="G42">
        <v>50.9</v>
      </c>
      <c r="H42">
        <v>-0.02</v>
      </c>
      <c r="I42" s="4">
        <v>1928</v>
      </c>
      <c r="K42">
        <v>192808</v>
      </c>
      <c r="L42">
        <v>70.38</v>
      </c>
      <c r="M42">
        <v>-1.02</v>
      </c>
      <c r="N42" s="4">
        <v>1928</v>
      </c>
      <c r="P42">
        <v>192811</v>
      </c>
      <c r="Q42">
        <v>53.31</v>
      </c>
      <c r="R42">
        <v>-0.24</v>
      </c>
      <c r="S42" s="4">
        <v>1928</v>
      </c>
    </row>
    <row r="43" spans="1:19">
      <c r="A43">
        <v>192902</v>
      </c>
      <c r="B43">
        <v>28.72</v>
      </c>
      <c r="C43">
        <v>-3.51</v>
      </c>
      <c r="D43" s="4">
        <v>1929</v>
      </c>
      <c r="F43">
        <v>192905</v>
      </c>
      <c r="G43">
        <v>51.2</v>
      </c>
      <c r="H43">
        <v>0.28000000000000003</v>
      </c>
      <c r="I43" s="4">
        <v>1929</v>
      </c>
      <c r="K43">
        <v>192908</v>
      </c>
      <c r="L43">
        <v>71.239999999999995</v>
      </c>
      <c r="M43">
        <v>-0.16</v>
      </c>
      <c r="N43" s="4">
        <v>1929</v>
      </c>
      <c r="P43">
        <v>192911</v>
      </c>
      <c r="Q43">
        <v>51.91</v>
      </c>
      <c r="R43">
        <v>-1.64</v>
      </c>
      <c r="S43" s="4">
        <v>1929</v>
      </c>
    </row>
    <row r="44" spans="1:19">
      <c r="A44">
        <v>193002</v>
      </c>
      <c r="B44">
        <v>32.53</v>
      </c>
      <c r="C44">
        <v>0.3</v>
      </c>
      <c r="D44" s="4">
        <v>1930</v>
      </c>
      <c r="F44">
        <v>193005</v>
      </c>
      <c r="G44">
        <v>51.35</v>
      </c>
      <c r="H44">
        <v>0.43</v>
      </c>
      <c r="I44" s="4">
        <v>1930</v>
      </c>
      <c r="K44">
        <v>193008</v>
      </c>
      <c r="L44">
        <v>72.12</v>
      </c>
      <c r="M44">
        <v>0.72</v>
      </c>
      <c r="N44" s="4">
        <v>1930</v>
      </c>
      <c r="P44">
        <v>193011</v>
      </c>
      <c r="Q44">
        <v>52.84</v>
      </c>
      <c r="R44">
        <v>-0.71</v>
      </c>
      <c r="S44" s="4">
        <v>1930</v>
      </c>
    </row>
    <row r="45" spans="1:19">
      <c r="A45">
        <v>193102</v>
      </c>
      <c r="B45">
        <v>34.03</v>
      </c>
      <c r="C45">
        <v>1.8</v>
      </c>
      <c r="D45" s="4">
        <v>1931</v>
      </c>
      <c r="F45">
        <v>193105</v>
      </c>
      <c r="G45">
        <v>49.97</v>
      </c>
      <c r="H45">
        <v>-0.95</v>
      </c>
      <c r="I45" s="4">
        <v>1931</v>
      </c>
      <c r="K45">
        <v>193108</v>
      </c>
      <c r="L45">
        <v>72.819999999999993</v>
      </c>
      <c r="M45">
        <v>1.42</v>
      </c>
      <c r="N45" s="4">
        <v>1931</v>
      </c>
      <c r="P45">
        <v>193111</v>
      </c>
      <c r="Q45">
        <v>56.03</v>
      </c>
      <c r="R45">
        <v>2.48</v>
      </c>
      <c r="S45" s="4">
        <v>1931</v>
      </c>
    </row>
    <row r="46" spans="1:19">
      <c r="A46">
        <v>193202</v>
      </c>
      <c r="B46">
        <v>34.44</v>
      </c>
      <c r="C46">
        <v>2.21</v>
      </c>
      <c r="D46" s="4">
        <v>1932</v>
      </c>
      <c r="F46">
        <v>193205</v>
      </c>
      <c r="G46">
        <v>49.82</v>
      </c>
      <c r="H46">
        <v>-1.1000000000000001</v>
      </c>
      <c r="I46" s="4">
        <v>1932</v>
      </c>
      <c r="K46">
        <v>193208</v>
      </c>
      <c r="L46">
        <v>71.97</v>
      </c>
      <c r="M46">
        <v>0.56999999999999995</v>
      </c>
      <c r="N46" s="4">
        <v>1932</v>
      </c>
      <c r="P46">
        <v>193211</v>
      </c>
      <c r="Q46">
        <v>52.59</v>
      </c>
      <c r="R46">
        <v>-0.96</v>
      </c>
      <c r="S46" s="4">
        <v>1932</v>
      </c>
    </row>
    <row r="47" spans="1:19">
      <c r="A47">
        <v>193302</v>
      </c>
      <c r="B47">
        <v>31.1</v>
      </c>
      <c r="C47">
        <v>-1.1299999999999999</v>
      </c>
      <c r="D47" s="4">
        <v>1933</v>
      </c>
      <c r="F47">
        <v>193305</v>
      </c>
      <c r="G47">
        <v>50.5</v>
      </c>
      <c r="H47">
        <v>-0.42</v>
      </c>
      <c r="I47" s="4">
        <v>1933</v>
      </c>
      <c r="K47">
        <v>193308</v>
      </c>
      <c r="L47">
        <v>72.87</v>
      </c>
      <c r="M47">
        <v>1.47</v>
      </c>
      <c r="N47" s="4">
        <v>1933</v>
      </c>
      <c r="P47">
        <v>193311</v>
      </c>
      <c r="Q47">
        <v>55.15</v>
      </c>
      <c r="R47">
        <v>1.6</v>
      </c>
      <c r="S47" s="4">
        <v>1933</v>
      </c>
    </row>
    <row r="48" spans="1:19">
      <c r="A48">
        <v>193402</v>
      </c>
      <c r="B48">
        <v>35.28</v>
      </c>
      <c r="C48">
        <v>3.05</v>
      </c>
      <c r="D48" s="4">
        <v>1934</v>
      </c>
      <c r="F48">
        <v>193405</v>
      </c>
      <c r="G48">
        <v>53.74</v>
      </c>
      <c r="H48">
        <v>2.82</v>
      </c>
      <c r="I48" s="4">
        <v>1934</v>
      </c>
      <c r="K48">
        <v>193408</v>
      </c>
      <c r="L48">
        <v>73.53</v>
      </c>
      <c r="M48">
        <v>2.13</v>
      </c>
      <c r="N48" s="4">
        <v>1934</v>
      </c>
      <c r="P48">
        <v>193411</v>
      </c>
      <c r="Q48">
        <v>55.12</v>
      </c>
      <c r="R48">
        <v>1.57</v>
      </c>
      <c r="S48" s="4">
        <v>1934</v>
      </c>
    </row>
    <row r="49" spans="1:19">
      <c r="A49">
        <v>193502</v>
      </c>
      <c r="B49">
        <v>33.4</v>
      </c>
      <c r="C49">
        <v>1.17</v>
      </c>
      <c r="D49" s="4">
        <v>1935</v>
      </c>
      <c r="F49">
        <v>193505</v>
      </c>
      <c r="G49">
        <v>50.22</v>
      </c>
      <c r="H49">
        <v>-0.7</v>
      </c>
      <c r="I49" s="4">
        <v>1935</v>
      </c>
      <c r="K49">
        <v>193508</v>
      </c>
      <c r="L49">
        <v>71.92</v>
      </c>
      <c r="M49">
        <v>0.52</v>
      </c>
      <c r="N49" s="4">
        <v>1935</v>
      </c>
      <c r="P49">
        <v>193511</v>
      </c>
      <c r="Q49">
        <v>52.7</v>
      </c>
      <c r="R49">
        <v>-0.85</v>
      </c>
      <c r="S49" s="4">
        <v>1935</v>
      </c>
    </row>
    <row r="50" spans="1:19">
      <c r="A50">
        <v>193602</v>
      </c>
      <c r="B50">
        <v>27.78</v>
      </c>
      <c r="C50">
        <v>-4.45</v>
      </c>
      <c r="D50" s="4">
        <v>1936</v>
      </c>
      <c r="F50">
        <v>193605</v>
      </c>
      <c r="G50">
        <v>52.37</v>
      </c>
      <c r="H50">
        <v>1.45</v>
      </c>
      <c r="I50" s="4">
        <v>1936</v>
      </c>
      <c r="K50">
        <v>193608</v>
      </c>
      <c r="L50">
        <v>74</v>
      </c>
      <c r="M50">
        <v>2.6</v>
      </c>
      <c r="N50" s="4">
        <v>1936</v>
      </c>
      <c r="P50">
        <v>193611</v>
      </c>
      <c r="Q50">
        <v>53.22</v>
      </c>
      <c r="R50">
        <v>-0.33</v>
      </c>
      <c r="S50" s="4">
        <v>1936</v>
      </c>
    </row>
    <row r="51" spans="1:19">
      <c r="A51">
        <v>193702</v>
      </c>
      <c r="B51">
        <v>30.35</v>
      </c>
      <c r="C51">
        <v>-1.88</v>
      </c>
      <c r="D51" s="4">
        <v>1937</v>
      </c>
      <c r="F51">
        <v>193705</v>
      </c>
      <c r="G51">
        <v>50.29</v>
      </c>
      <c r="H51">
        <v>-0.63</v>
      </c>
      <c r="I51" s="4">
        <v>1937</v>
      </c>
      <c r="K51">
        <v>193708</v>
      </c>
      <c r="L51">
        <v>72.680000000000007</v>
      </c>
      <c r="M51">
        <v>1.28</v>
      </c>
      <c r="N51" s="4">
        <v>1937</v>
      </c>
      <c r="P51">
        <v>193711</v>
      </c>
      <c r="Q51">
        <v>53.47</v>
      </c>
      <c r="R51">
        <v>-0.08</v>
      </c>
      <c r="S51" s="4">
        <v>1937</v>
      </c>
    </row>
    <row r="52" spans="1:19">
      <c r="A52">
        <v>193802</v>
      </c>
      <c r="B52">
        <v>33.61</v>
      </c>
      <c r="C52">
        <v>1.38</v>
      </c>
      <c r="D52" s="4">
        <v>1938</v>
      </c>
      <c r="F52">
        <v>193805</v>
      </c>
      <c r="G52">
        <v>52.2</v>
      </c>
      <c r="H52">
        <v>1.28</v>
      </c>
      <c r="I52" s="4">
        <v>1938</v>
      </c>
      <c r="K52">
        <v>193808</v>
      </c>
      <c r="L52">
        <v>72.09</v>
      </c>
      <c r="M52">
        <v>0.69</v>
      </c>
      <c r="N52" s="4">
        <v>1938</v>
      </c>
      <c r="P52">
        <v>193811</v>
      </c>
      <c r="Q52">
        <v>54.33</v>
      </c>
      <c r="R52">
        <v>0.78</v>
      </c>
      <c r="S52" s="4">
        <v>1938</v>
      </c>
    </row>
    <row r="53" spans="1:19">
      <c r="A53">
        <v>193902</v>
      </c>
      <c r="B53">
        <v>32.700000000000003</v>
      </c>
      <c r="C53">
        <v>0.47</v>
      </c>
      <c r="D53" s="4">
        <v>1939</v>
      </c>
      <c r="F53">
        <v>193905</v>
      </c>
      <c r="G53">
        <v>52.25</v>
      </c>
      <c r="H53">
        <v>1.33</v>
      </c>
      <c r="I53" s="4">
        <v>1939</v>
      </c>
      <c r="K53">
        <v>193908</v>
      </c>
      <c r="L53">
        <v>72.13</v>
      </c>
      <c r="M53">
        <v>0.73</v>
      </c>
      <c r="N53" s="4">
        <v>1939</v>
      </c>
      <c r="P53">
        <v>193911</v>
      </c>
      <c r="Q53">
        <v>54.8</v>
      </c>
      <c r="R53">
        <v>1.25</v>
      </c>
      <c r="S53" s="4">
        <v>1939</v>
      </c>
    </row>
    <row r="54" spans="1:19">
      <c r="A54">
        <v>194002</v>
      </c>
      <c r="B54">
        <v>31.8</v>
      </c>
      <c r="C54">
        <v>-0.43</v>
      </c>
      <c r="D54" s="4">
        <v>1940</v>
      </c>
      <c r="F54">
        <v>194005</v>
      </c>
      <c r="G54">
        <v>50.87</v>
      </c>
      <c r="H54">
        <v>-0.05</v>
      </c>
      <c r="I54" s="4">
        <v>1940</v>
      </c>
      <c r="K54">
        <v>194008</v>
      </c>
      <c r="L54">
        <v>71.959999999999994</v>
      </c>
      <c r="M54">
        <v>0.56000000000000005</v>
      </c>
      <c r="N54" s="4">
        <v>1940</v>
      </c>
      <c r="P54">
        <v>194011</v>
      </c>
      <c r="Q54">
        <v>53.48</v>
      </c>
      <c r="R54">
        <v>-7.0000000000000007E-2</v>
      </c>
      <c r="S54" s="4">
        <v>1940</v>
      </c>
    </row>
    <row r="55" spans="1:19">
      <c r="A55">
        <v>194102</v>
      </c>
      <c r="B55">
        <v>33.93</v>
      </c>
      <c r="C55">
        <v>1.7</v>
      </c>
      <c r="D55" s="4">
        <v>1941</v>
      </c>
      <c r="F55">
        <v>194105</v>
      </c>
      <c r="G55">
        <v>51.18</v>
      </c>
      <c r="H55">
        <v>0.26</v>
      </c>
      <c r="I55" s="4">
        <v>1941</v>
      </c>
      <c r="K55">
        <v>194108</v>
      </c>
      <c r="L55">
        <v>71.28</v>
      </c>
      <c r="M55">
        <v>-0.12</v>
      </c>
      <c r="N55" s="4">
        <v>1941</v>
      </c>
      <c r="P55">
        <v>194111</v>
      </c>
      <c r="Q55">
        <v>54.21</v>
      </c>
      <c r="R55">
        <v>0.66</v>
      </c>
      <c r="S55" s="4">
        <v>1941</v>
      </c>
    </row>
    <row r="56" spans="1:19">
      <c r="A56">
        <v>194202</v>
      </c>
      <c r="B56">
        <v>32.229999999999997</v>
      </c>
      <c r="C56">
        <v>0</v>
      </c>
      <c r="D56" s="4">
        <v>1942</v>
      </c>
      <c r="F56">
        <v>194205</v>
      </c>
      <c r="G56">
        <v>51.15</v>
      </c>
      <c r="H56">
        <v>0.23</v>
      </c>
      <c r="I56" s="4">
        <v>1942</v>
      </c>
      <c r="K56">
        <v>194208</v>
      </c>
      <c r="L56">
        <v>71.22</v>
      </c>
      <c r="M56">
        <v>-0.18</v>
      </c>
      <c r="N56" s="4">
        <v>1942</v>
      </c>
      <c r="P56">
        <v>194211</v>
      </c>
      <c r="Q56">
        <v>53.8</v>
      </c>
      <c r="R56">
        <v>0.25</v>
      </c>
      <c r="S56" s="4">
        <v>1942</v>
      </c>
    </row>
    <row r="57" spans="1:19">
      <c r="A57">
        <v>194302</v>
      </c>
      <c r="B57">
        <v>32.89</v>
      </c>
      <c r="C57">
        <v>0.66</v>
      </c>
      <c r="D57" s="4">
        <v>1943</v>
      </c>
      <c r="F57">
        <v>194305</v>
      </c>
      <c r="G57">
        <v>50.37</v>
      </c>
      <c r="H57">
        <v>-0.55000000000000004</v>
      </c>
      <c r="I57" s="4">
        <v>1943</v>
      </c>
      <c r="K57">
        <v>194308</v>
      </c>
      <c r="L57">
        <v>72.16</v>
      </c>
      <c r="M57">
        <v>0.76</v>
      </c>
      <c r="N57" s="4">
        <v>1943</v>
      </c>
      <c r="P57">
        <v>194311</v>
      </c>
      <c r="Q57">
        <v>52.98</v>
      </c>
      <c r="R57">
        <v>-0.56999999999999995</v>
      </c>
      <c r="S57" s="4">
        <v>1943</v>
      </c>
    </row>
    <row r="58" spans="1:19">
      <c r="A58">
        <v>194402</v>
      </c>
      <c r="B58">
        <v>33.04</v>
      </c>
      <c r="C58">
        <v>0.81</v>
      </c>
      <c r="D58" s="4">
        <v>1944</v>
      </c>
      <c r="F58">
        <v>194405</v>
      </c>
      <c r="G58">
        <v>49.83</v>
      </c>
      <c r="H58">
        <v>-1.0900000000000001</v>
      </c>
      <c r="I58" s="4">
        <v>1944</v>
      </c>
      <c r="K58">
        <v>194408</v>
      </c>
      <c r="L58">
        <v>71.08</v>
      </c>
      <c r="M58">
        <v>-0.32</v>
      </c>
      <c r="N58" s="4">
        <v>1944</v>
      </c>
      <c r="P58">
        <v>194411</v>
      </c>
      <c r="Q58">
        <v>54.01</v>
      </c>
      <c r="R58">
        <v>0.46</v>
      </c>
      <c r="S58" s="4">
        <v>1944</v>
      </c>
    </row>
    <row r="59" spans="1:19">
      <c r="A59">
        <v>194502</v>
      </c>
      <c r="B59">
        <v>32.15</v>
      </c>
      <c r="C59">
        <v>-0.08</v>
      </c>
      <c r="D59" s="4">
        <v>1945</v>
      </c>
      <c r="F59">
        <v>194505</v>
      </c>
      <c r="G59">
        <v>51.35</v>
      </c>
      <c r="H59">
        <v>0.43</v>
      </c>
      <c r="I59" s="4">
        <v>1945</v>
      </c>
      <c r="K59">
        <v>194508</v>
      </c>
      <c r="L59">
        <v>70.319999999999993</v>
      </c>
      <c r="M59">
        <v>-1.08</v>
      </c>
      <c r="N59" s="4">
        <v>1945</v>
      </c>
      <c r="P59">
        <v>194511</v>
      </c>
      <c r="Q59">
        <v>53.71</v>
      </c>
      <c r="R59">
        <v>0.16</v>
      </c>
      <c r="S59" s="4">
        <v>1945</v>
      </c>
    </row>
    <row r="60" spans="1:19">
      <c r="A60">
        <v>194602</v>
      </c>
      <c r="B60">
        <v>31.78</v>
      </c>
      <c r="C60">
        <v>-0.45</v>
      </c>
      <c r="D60" s="4">
        <v>1946</v>
      </c>
      <c r="F60">
        <v>194605</v>
      </c>
      <c r="G60">
        <v>53.38</v>
      </c>
      <c r="H60">
        <v>2.46</v>
      </c>
      <c r="I60" s="4">
        <v>1946</v>
      </c>
      <c r="K60">
        <v>194608</v>
      </c>
      <c r="L60">
        <v>71.11</v>
      </c>
      <c r="M60">
        <v>-0.28999999999999998</v>
      </c>
      <c r="N60" s="4">
        <v>1946</v>
      </c>
      <c r="P60">
        <v>194611</v>
      </c>
      <c r="Q60">
        <v>53.14</v>
      </c>
      <c r="R60">
        <v>-0.41</v>
      </c>
      <c r="S60" s="4">
        <v>1946</v>
      </c>
    </row>
    <row r="61" spans="1:19">
      <c r="A61">
        <v>194702</v>
      </c>
      <c r="B61">
        <v>33.119999999999997</v>
      </c>
      <c r="C61">
        <v>0.89</v>
      </c>
      <c r="D61" s="4">
        <v>1947</v>
      </c>
      <c r="F61">
        <v>194705</v>
      </c>
      <c r="G61">
        <v>49.94</v>
      </c>
      <c r="H61">
        <v>-0.98</v>
      </c>
      <c r="I61" s="4">
        <v>1947</v>
      </c>
      <c r="K61">
        <v>194708</v>
      </c>
      <c r="L61">
        <v>71.2</v>
      </c>
      <c r="M61">
        <v>-0.2</v>
      </c>
      <c r="N61" s="4">
        <v>1947</v>
      </c>
      <c r="P61">
        <v>194711</v>
      </c>
      <c r="Q61">
        <v>54.48</v>
      </c>
      <c r="R61">
        <v>0.93</v>
      </c>
      <c r="S61" s="4">
        <v>1947</v>
      </c>
    </row>
    <row r="62" spans="1:19">
      <c r="A62">
        <v>194802</v>
      </c>
      <c r="B62">
        <v>30.81</v>
      </c>
      <c r="C62">
        <v>-1.42</v>
      </c>
      <c r="D62" s="4">
        <v>1948</v>
      </c>
      <c r="F62">
        <v>194805</v>
      </c>
      <c r="G62">
        <v>50.77</v>
      </c>
      <c r="H62">
        <v>-0.15</v>
      </c>
      <c r="I62" s="4">
        <v>1948</v>
      </c>
      <c r="K62">
        <v>194808</v>
      </c>
      <c r="L62">
        <v>71.36</v>
      </c>
      <c r="M62">
        <v>-0.04</v>
      </c>
      <c r="N62" s="4">
        <v>1948</v>
      </c>
      <c r="P62">
        <v>194811</v>
      </c>
      <c r="Q62">
        <v>53.62</v>
      </c>
      <c r="R62">
        <v>7.0000000000000007E-2</v>
      </c>
      <c r="S62" s="4">
        <v>1948</v>
      </c>
    </row>
    <row r="63" spans="1:19">
      <c r="A63">
        <v>194902</v>
      </c>
      <c r="B63">
        <v>30.14</v>
      </c>
      <c r="C63">
        <v>-2.09</v>
      </c>
      <c r="D63" s="4">
        <v>1949</v>
      </c>
      <c r="F63">
        <v>194905</v>
      </c>
      <c r="G63">
        <v>51.52</v>
      </c>
      <c r="H63">
        <v>0.6</v>
      </c>
      <c r="I63" s="4">
        <v>1949</v>
      </c>
      <c r="K63">
        <v>194908</v>
      </c>
      <c r="L63">
        <v>71.849999999999994</v>
      </c>
      <c r="M63">
        <v>0.45</v>
      </c>
      <c r="N63" s="4">
        <v>1949</v>
      </c>
      <c r="P63">
        <v>194911</v>
      </c>
      <c r="Q63">
        <v>54.35</v>
      </c>
      <c r="R63">
        <v>0.8</v>
      </c>
      <c r="S63" s="4">
        <v>1949</v>
      </c>
    </row>
    <row r="64" spans="1:19">
      <c r="A64">
        <v>195002</v>
      </c>
      <c r="B64">
        <v>33.08</v>
      </c>
      <c r="C64">
        <v>0.85</v>
      </c>
      <c r="D64" s="4">
        <v>1950</v>
      </c>
      <c r="F64">
        <v>195005</v>
      </c>
      <c r="G64">
        <v>48.98</v>
      </c>
      <c r="H64">
        <v>-1.94</v>
      </c>
      <c r="I64" s="4">
        <v>1950</v>
      </c>
      <c r="K64">
        <v>195008</v>
      </c>
      <c r="L64">
        <v>69.72</v>
      </c>
      <c r="M64">
        <v>-1.68</v>
      </c>
      <c r="N64" s="4">
        <v>1950</v>
      </c>
      <c r="P64">
        <v>195011</v>
      </c>
      <c r="Q64">
        <v>53.87</v>
      </c>
      <c r="R64">
        <v>0.32</v>
      </c>
      <c r="S64" s="4">
        <v>1950</v>
      </c>
    </row>
    <row r="65" spans="1:19">
      <c r="A65">
        <v>195102</v>
      </c>
      <c r="B65">
        <v>32.58</v>
      </c>
      <c r="C65">
        <v>0.35</v>
      </c>
      <c r="D65" s="4">
        <v>1951</v>
      </c>
      <c r="F65">
        <v>195105</v>
      </c>
      <c r="G65">
        <v>49.68</v>
      </c>
      <c r="H65">
        <v>-1.24</v>
      </c>
      <c r="I65" s="4">
        <v>1951</v>
      </c>
      <c r="K65">
        <v>195108</v>
      </c>
      <c r="L65">
        <v>70.739999999999995</v>
      </c>
      <c r="M65">
        <v>-0.66</v>
      </c>
      <c r="N65" s="4">
        <v>1951</v>
      </c>
      <c r="P65">
        <v>195111</v>
      </c>
      <c r="Q65">
        <v>52.06</v>
      </c>
      <c r="R65">
        <v>-1.49</v>
      </c>
      <c r="S65" s="4">
        <v>1951</v>
      </c>
    </row>
    <row r="66" spans="1:19">
      <c r="A66">
        <v>195202</v>
      </c>
      <c r="B66">
        <v>32.9</v>
      </c>
      <c r="C66">
        <v>0.67</v>
      </c>
      <c r="D66" s="4">
        <v>1952</v>
      </c>
      <c r="F66">
        <v>195205</v>
      </c>
      <c r="G66">
        <v>49.98</v>
      </c>
      <c r="H66">
        <v>-0.94</v>
      </c>
      <c r="I66" s="4">
        <v>1952</v>
      </c>
      <c r="K66">
        <v>195208</v>
      </c>
      <c r="L66">
        <v>72.56</v>
      </c>
      <c r="M66">
        <v>1.1599999999999999</v>
      </c>
      <c r="N66" s="4">
        <v>1952</v>
      </c>
      <c r="P66">
        <v>195211</v>
      </c>
      <c r="Q66">
        <v>52.92</v>
      </c>
      <c r="R66">
        <v>-0.63</v>
      </c>
      <c r="S66" s="4">
        <v>1952</v>
      </c>
    </row>
    <row r="67" spans="1:19">
      <c r="A67">
        <v>195302</v>
      </c>
      <c r="B67">
        <v>35.25</v>
      </c>
      <c r="C67">
        <v>3.02</v>
      </c>
      <c r="D67" s="4">
        <v>1953</v>
      </c>
      <c r="F67">
        <v>195305</v>
      </c>
      <c r="G67">
        <v>50.56</v>
      </c>
      <c r="H67">
        <v>-0.36</v>
      </c>
      <c r="I67" s="4">
        <v>1953</v>
      </c>
      <c r="K67">
        <v>195308</v>
      </c>
      <c r="L67">
        <v>72.150000000000006</v>
      </c>
      <c r="M67">
        <v>0.75</v>
      </c>
      <c r="N67" s="4">
        <v>1953</v>
      </c>
      <c r="P67">
        <v>195311</v>
      </c>
      <c r="Q67">
        <v>55.42</v>
      </c>
      <c r="R67">
        <v>1.87</v>
      </c>
      <c r="S67" s="4">
        <v>1953</v>
      </c>
    </row>
    <row r="68" spans="1:19">
      <c r="A68">
        <v>195402</v>
      </c>
      <c r="B68">
        <v>35.33</v>
      </c>
      <c r="C68">
        <v>3.1</v>
      </c>
      <c r="D68" s="4">
        <v>1954</v>
      </c>
      <c r="F68">
        <v>195405</v>
      </c>
      <c r="G68">
        <v>50.67</v>
      </c>
      <c r="H68">
        <v>-0.25</v>
      </c>
      <c r="I68" s="4">
        <v>1954</v>
      </c>
      <c r="K68">
        <v>195408</v>
      </c>
      <c r="L68">
        <v>72.17</v>
      </c>
      <c r="M68">
        <v>0.77</v>
      </c>
      <c r="N68" s="4">
        <v>1954</v>
      </c>
      <c r="P68">
        <v>195411</v>
      </c>
      <c r="Q68">
        <v>55.06</v>
      </c>
      <c r="R68">
        <v>1.51</v>
      </c>
      <c r="S68" s="4">
        <v>1954</v>
      </c>
    </row>
    <row r="69" spans="1:19">
      <c r="A69">
        <v>195502</v>
      </c>
      <c r="B69">
        <v>31.44</v>
      </c>
      <c r="C69">
        <v>-0.79</v>
      </c>
      <c r="D69" s="4">
        <v>1955</v>
      </c>
      <c r="F69">
        <v>195505</v>
      </c>
      <c r="G69">
        <v>51.4</v>
      </c>
      <c r="H69">
        <v>0.48</v>
      </c>
      <c r="I69" s="4">
        <v>1955</v>
      </c>
      <c r="K69">
        <v>195508</v>
      </c>
      <c r="L69">
        <v>71.62</v>
      </c>
      <c r="M69">
        <v>0.22</v>
      </c>
      <c r="N69" s="4">
        <v>1955</v>
      </c>
      <c r="P69">
        <v>195511</v>
      </c>
      <c r="Q69">
        <v>53.05</v>
      </c>
      <c r="R69">
        <v>-0.5</v>
      </c>
      <c r="S69" s="4">
        <v>1955</v>
      </c>
    </row>
    <row r="70" spans="1:19">
      <c r="A70">
        <v>195602</v>
      </c>
      <c r="B70">
        <v>31.66</v>
      </c>
      <c r="C70">
        <v>-0.56999999999999995</v>
      </c>
      <c r="D70" s="4">
        <v>1956</v>
      </c>
      <c r="F70">
        <v>195605</v>
      </c>
      <c r="G70">
        <v>50.63</v>
      </c>
      <c r="H70">
        <v>-0.28999999999999998</v>
      </c>
      <c r="I70" s="4">
        <v>1956</v>
      </c>
      <c r="K70">
        <v>195608</v>
      </c>
      <c r="L70">
        <v>71.7</v>
      </c>
      <c r="M70">
        <v>0.3</v>
      </c>
      <c r="N70" s="4">
        <v>1956</v>
      </c>
      <c r="P70">
        <v>195611</v>
      </c>
      <c r="Q70">
        <v>53.86</v>
      </c>
      <c r="R70">
        <v>0.31</v>
      </c>
      <c r="S70" s="4">
        <v>1956</v>
      </c>
    </row>
    <row r="71" spans="1:19">
      <c r="A71">
        <v>195702</v>
      </c>
      <c r="B71">
        <v>33.79</v>
      </c>
      <c r="C71">
        <v>1.56</v>
      </c>
      <c r="D71" s="4">
        <v>1957</v>
      </c>
      <c r="F71">
        <v>195705</v>
      </c>
      <c r="G71">
        <v>50.54</v>
      </c>
      <c r="H71">
        <v>-0.38</v>
      </c>
      <c r="I71" s="4">
        <v>1957</v>
      </c>
      <c r="K71">
        <v>195708</v>
      </c>
      <c r="L71">
        <v>71.540000000000006</v>
      </c>
      <c r="M71">
        <v>0.14000000000000001</v>
      </c>
      <c r="N71" s="4">
        <v>1957</v>
      </c>
      <c r="P71">
        <v>195711</v>
      </c>
      <c r="Q71">
        <v>52.04</v>
      </c>
      <c r="R71">
        <v>-1.51</v>
      </c>
      <c r="S71" s="4">
        <v>1957</v>
      </c>
    </row>
    <row r="72" spans="1:19">
      <c r="A72">
        <v>195802</v>
      </c>
      <c r="B72">
        <v>33.53</v>
      </c>
      <c r="C72">
        <v>1.3</v>
      </c>
      <c r="D72" s="4">
        <v>1958</v>
      </c>
      <c r="F72">
        <v>195805</v>
      </c>
      <c r="G72">
        <v>50.12</v>
      </c>
      <c r="H72">
        <v>-0.8</v>
      </c>
      <c r="I72" s="4">
        <v>1958</v>
      </c>
      <c r="K72">
        <v>195808</v>
      </c>
      <c r="L72">
        <v>71.28</v>
      </c>
      <c r="M72">
        <v>-0.12</v>
      </c>
      <c r="N72" s="4">
        <v>1958</v>
      </c>
      <c r="P72">
        <v>195811</v>
      </c>
      <c r="Q72">
        <v>54.39</v>
      </c>
      <c r="R72">
        <v>0.84</v>
      </c>
      <c r="S72" s="4">
        <v>1958</v>
      </c>
    </row>
    <row r="73" spans="1:19">
      <c r="A73">
        <v>195902</v>
      </c>
      <c r="B73">
        <v>31.4</v>
      </c>
      <c r="C73">
        <v>-0.83</v>
      </c>
      <c r="D73" s="4">
        <v>1959</v>
      </c>
      <c r="F73">
        <v>195905</v>
      </c>
      <c r="G73">
        <v>51.3</v>
      </c>
      <c r="H73">
        <v>0.38</v>
      </c>
      <c r="I73" s="4">
        <v>1959</v>
      </c>
      <c r="K73">
        <v>195908</v>
      </c>
      <c r="L73">
        <v>72.239999999999995</v>
      </c>
      <c r="M73">
        <v>0.84</v>
      </c>
      <c r="N73" s="4">
        <v>1959</v>
      </c>
      <c r="P73">
        <v>195911</v>
      </c>
      <c r="Q73">
        <v>52.24</v>
      </c>
      <c r="R73">
        <v>-1.31</v>
      </c>
      <c r="S73" s="4">
        <v>1959</v>
      </c>
    </row>
    <row r="74" spans="1:19">
      <c r="A74">
        <v>196002</v>
      </c>
      <c r="B74">
        <v>31.97</v>
      </c>
      <c r="C74">
        <v>-0.26</v>
      </c>
      <c r="D74" s="4">
        <v>1960</v>
      </c>
      <c r="F74">
        <v>196005</v>
      </c>
      <c r="G74">
        <v>49.27</v>
      </c>
      <c r="H74">
        <v>-1.65</v>
      </c>
      <c r="I74" s="4">
        <v>1960</v>
      </c>
      <c r="K74">
        <v>196008</v>
      </c>
      <c r="L74">
        <v>71.73</v>
      </c>
      <c r="M74">
        <v>0.33</v>
      </c>
      <c r="N74" s="4">
        <v>1960</v>
      </c>
      <c r="P74">
        <v>196011</v>
      </c>
      <c r="Q74">
        <v>54.65</v>
      </c>
      <c r="R74">
        <v>1.1000000000000001</v>
      </c>
      <c r="S74" s="4">
        <v>1960</v>
      </c>
    </row>
    <row r="75" spans="1:19">
      <c r="A75">
        <v>196102</v>
      </c>
      <c r="B75">
        <v>32.51</v>
      </c>
      <c r="C75">
        <v>0.28000000000000003</v>
      </c>
      <c r="D75" s="4">
        <v>1961</v>
      </c>
      <c r="F75">
        <v>196105</v>
      </c>
      <c r="G75">
        <v>50.34</v>
      </c>
      <c r="H75">
        <v>-0.57999999999999996</v>
      </c>
      <c r="I75" s="4">
        <v>1961</v>
      </c>
      <c r="K75">
        <v>196108</v>
      </c>
      <c r="L75">
        <v>71.81</v>
      </c>
      <c r="M75">
        <v>0.41</v>
      </c>
      <c r="N75" s="4">
        <v>1961</v>
      </c>
      <c r="P75">
        <v>196111</v>
      </c>
      <c r="Q75">
        <v>52.59</v>
      </c>
      <c r="R75">
        <v>-0.96</v>
      </c>
      <c r="S75" s="4">
        <v>1961</v>
      </c>
    </row>
    <row r="76" spans="1:19">
      <c r="A76">
        <v>196202</v>
      </c>
      <c r="B76">
        <v>30.99</v>
      </c>
      <c r="C76">
        <v>-1.24</v>
      </c>
      <c r="D76" s="4">
        <v>1962</v>
      </c>
      <c r="F76">
        <v>196205</v>
      </c>
      <c r="G76">
        <v>50.66</v>
      </c>
      <c r="H76">
        <v>-0.26</v>
      </c>
      <c r="I76" s="4">
        <v>1962</v>
      </c>
      <c r="K76">
        <v>196208</v>
      </c>
      <c r="L76">
        <v>70.7</v>
      </c>
      <c r="M76">
        <v>-0.7</v>
      </c>
      <c r="N76" s="4">
        <v>1962</v>
      </c>
      <c r="P76">
        <v>196211</v>
      </c>
      <c r="Q76">
        <v>54.49</v>
      </c>
      <c r="R76">
        <v>0.94</v>
      </c>
      <c r="S76" s="4">
        <v>1962</v>
      </c>
    </row>
    <row r="77" spans="1:19">
      <c r="A77">
        <v>196302</v>
      </c>
      <c r="B77">
        <v>30.65</v>
      </c>
      <c r="C77">
        <v>-1.58</v>
      </c>
      <c r="D77" s="4">
        <v>1963</v>
      </c>
      <c r="F77">
        <v>196305</v>
      </c>
      <c r="G77">
        <v>52.21</v>
      </c>
      <c r="H77">
        <v>1.29</v>
      </c>
      <c r="I77" s="4">
        <v>1963</v>
      </c>
      <c r="K77">
        <v>196308</v>
      </c>
      <c r="L77">
        <v>71.42</v>
      </c>
      <c r="M77">
        <v>0.02</v>
      </c>
      <c r="N77" s="4">
        <v>1963</v>
      </c>
      <c r="P77">
        <v>196311</v>
      </c>
      <c r="Q77">
        <v>56.58</v>
      </c>
      <c r="R77">
        <v>3.03</v>
      </c>
      <c r="S77" s="4">
        <v>1963</v>
      </c>
    </row>
    <row r="78" spans="1:19">
      <c r="A78">
        <v>196402</v>
      </c>
      <c r="B78">
        <v>30.4</v>
      </c>
      <c r="C78">
        <v>-1.83</v>
      </c>
      <c r="D78" s="4">
        <v>1964</v>
      </c>
      <c r="F78">
        <v>196405</v>
      </c>
      <c r="G78">
        <v>50.52</v>
      </c>
      <c r="H78">
        <v>-0.4</v>
      </c>
      <c r="I78" s="4">
        <v>1964</v>
      </c>
      <c r="K78">
        <v>196408</v>
      </c>
      <c r="L78">
        <v>71.13</v>
      </c>
      <c r="M78">
        <v>-0.27</v>
      </c>
      <c r="N78" s="4">
        <v>1964</v>
      </c>
      <c r="P78">
        <v>196411</v>
      </c>
      <c r="Q78">
        <v>53.27</v>
      </c>
      <c r="R78">
        <v>-0.28000000000000003</v>
      </c>
      <c r="S78" s="4">
        <v>1964</v>
      </c>
    </row>
    <row r="79" spans="1:19">
      <c r="A79">
        <v>196502</v>
      </c>
      <c r="B79">
        <v>32.119999999999997</v>
      </c>
      <c r="C79">
        <v>-0.11</v>
      </c>
      <c r="D79" s="4">
        <v>1965</v>
      </c>
      <c r="F79">
        <v>196505</v>
      </c>
      <c r="G79">
        <v>49.38</v>
      </c>
      <c r="H79">
        <v>-1.54</v>
      </c>
      <c r="I79" s="4">
        <v>1965</v>
      </c>
      <c r="K79">
        <v>196508</v>
      </c>
      <c r="L79">
        <v>70.17</v>
      </c>
      <c r="M79">
        <v>-1.23</v>
      </c>
      <c r="N79" s="4">
        <v>1965</v>
      </c>
      <c r="P79">
        <v>196511</v>
      </c>
      <c r="Q79">
        <v>53.8</v>
      </c>
      <c r="R79">
        <v>0.25</v>
      </c>
      <c r="S79" s="4">
        <v>1965</v>
      </c>
    </row>
    <row r="80" spans="1:19">
      <c r="A80">
        <v>196602</v>
      </c>
      <c r="B80">
        <v>31.16</v>
      </c>
      <c r="C80">
        <v>-1.07</v>
      </c>
      <c r="D80" s="4">
        <v>1966</v>
      </c>
      <c r="F80">
        <v>196605</v>
      </c>
      <c r="G80">
        <v>51.05</v>
      </c>
      <c r="H80">
        <v>0.13</v>
      </c>
      <c r="I80" s="4">
        <v>1966</v>
      </c>
      <c r="K80">
        <v>196608</v>
      </c>
      <c r="L80">
        <v>71.290000000000006</v>
      </c>
      <c r="M80">
        <v>-0.11</v>
      </c>
      <c r="N80" s="4">
        <v>1966</v>
      </c>
      <c r="P80">
        <v>196611</v>
      </c>
      <c r="Q80">
        <v>53.53</v>
      </c>
      <c r="R80">
        <v>-0.02</v>
      </c>
      <c r="S80" s="4">
        <v>1966</v>
      </c>
    </row>
    <row r="81" spans="1:19">
      <c r="A81">
        <v>196702</v>
      </c>
      <c r="B81">
        <v>32.89</v>
      </c>
      <c r="C81">
        <v>0.66</v>
      </c>
      <c r="D81" s="4">
        <v>1967</v>
      </c>
      <c r="F81">
        <v>196705</v>
      </c>
      <c r="G81">
        <v>50.76</v>
      </c>
      <c r="H81">
        <v>-0.16</v>
      </c>
      <c r="I81" s="4">
        <v>1967</v>
      </c>
      <c r="K81">
        <v>196708</v>
      </c>
      <c r="L81">
        <v>70.430000000000007</v>
      </c>
      <c r="M81">
        <v>-0.97</v>
      </c>
      <c r="N81" s="4">
        <v>1967</v>
      </c>
      <c r="P81">
        <v>196711</v>
      </c>
      <c r="Q81">
        <v>53.17</v>
      </c>
      <c r="R81">
        <v>-0.38</v>
      </c>
      <c r="S81" s="4">
        <v>1967</v>
      </c>
    </row>
    <row r="82" spans="1:19">
      <c r="A82">
        <v>196802</v>
      </c>
      <c r="B82">
        <v>31.31</v>
      </c>
      <c r="C82">
        <v>-0.92</v>
      </c>
      <c r="D82" s="4">
        <v>1968</v>
      </c>
      <c r="F82">
        <v>196805</v>
      </c>
      <c r="G82">
        <v>50.77</v>
      </c>
      <c r="H82">
        <v>-0.15</v>
      </c>
      <c r="I82" s="4">
        <v>1968</v>
      </c>
      <c r="K82">
        <v>196808</v>
      </c>
      <c r="L82">
        <v>70.650000000000006</v>
      </c>
      <c r="M82">
        <v>-0.75</v>
      </c>
      <c r="N82" s="4">
        <v>1968</v>
      </c>
      <c r="P82">
        <v>196811</v>
      </c>
      <c r="Q82">
        <v>53.23</v>
      </c>
      <c r="R82">
        <v>-0.32</v>
      </c>
      <c r="S82" s="4">
        <v>1968</v>
      </c>
    </row>
    <row r="83" spans="1:19">
      <c r="A83">
        <v>196902</v>
      </c>
      <c r="B83">
        <v>30.74</v>
      </c>
      <c r="C83">
        <v>-1.49</v>
      </c>
      <c r="D83" s="4">
        <v>1969</v>
      </c>
      <c r="F83">
        <v>196905</v>
      </c>
      <c r="G83">
        <v>50.02</v>
      </c>
      <c r="H83">
        <v>-0.9</v>
      </c>
      <c r="I83" s="4">
        <v>1969</v>
      </c>
      <c r="K83">
        <v>196908</v>
      </c>
      <c r="L83">
        <v>71.38</v>
      </c>
      <c r="M83">
        <v>-0.02</v>
      </c>
      <c r="N83" s="4">
        <v>1969</v>
      </c>
      <c r="P83">
        <v>196911</v>
      </c>
      <c r="Q83">
        <v>52.72</v>
      </c>
      <c r="R83">
        <v>-0.83</v>
      </c>
      <c r="S83" s="4">
        <v>1969</v>
      </c>
    </row>
    <row r="84" spans="1:19">
      <c r="A84">
        <v>197002</v>
      </c>
      <c r="B84">
        <v>31.98</v>
      </c>
      <c r="C84">
        <v>-0.25</v>
      </c>
      <c r="D84" s="4">
        <v>1970</v>
      </c>
      <c r="F84">
        <v>197005</v>
      </c>
      <c r="G84">
        <v>49.67</v>
      </c>
      <c r="H84">
        <v>-1.25</v>
      </c>
      <c r="I84" s="4">
        <v>1970</v>
      </c>
      <c r="K84">
        <v>197008</v>
      </c>
      <c r="L84">
        <v>72.03</v>
      </c>
      <c r="M84">
        <v>0.63</v>
      </c>
      <c r="N84" s="4">
        <v>1970</v>
      </c>
      <c r="P84">
        <v>197011</v>
      </c>
      <c r="Q84">
        <v>52.72</v>
      </c>
      <c r="R84">
        <v>-0.83</v>
      </c>
      <c r="S84" s="4">
        <v>1970</v>
      </c>
    </row>
    <row r="85" spans="1:19">
      <c r="A85">
        <v>197102</v>
      </c>
      <c r="B85">
        <v>32.159999999999997</v>
      </c>
      <c r="C85">
        <v>-7.0000000000000007E-2</v>
      </c>
      <c r="D85" s="4">
        <v>1971</v>
      </c>
      <c r="F85">
        <v>197105</v>
      </c>
      <c r="G85">
        <v>49.39</v>
      </c>
      <c r="H85">
        <v>-1.53</v>
      </c>
      <c r="I85" s="4">
        <v>1971</v>
      </c>
      <c r="K85">
        <v>197108</v>
      </c>
      <c r="L85">
        <v>71.27</v>
      </c>
      <c r="M85">
        <v>-0.13</v>
      </c>
      <c r="N85" s="4">
        <v>1971</v>
      </c>
      <c r="P85">
        <v>197111</v>
      </c>
      <c r="Q85">
        <v>53.67</v>
      </c>
      <c r="R85">
        <v>0.12</v>
      </c>
      <c r="S85" s="4">
        <v>1971</v>
      </c>
    </row>
    <row r="86" spans="1:19">
      <c r="A86">
        <v>197202</v>
      </c>
      <c r="B86">
        <v>32.49</v>
      </c>
      <c r="C86">
        <v>0.26</v>
      </c>
      <c r="D86" s="4">
        <v>1972</v>
      </c>
      <c r="F86">
        <v>197205</v>
      </c>
      <c r="G86">
        <v>51.79</v>
      </c>
      <c r="H86">
        <v>0.87</v>
      </c>
      <c r="I86" s="4">
        <v>1972</v>
      </c>
      <c r="K86">
        <v>197208</v>
      </c>
      <c r="L86">
        <v>70.69</v>
      </c>
      <c r="M86">
        <v>-0.71</v>
      </c>
      <c r="N86" s="4">
        <v>1972</v>
      </c>
      <c r="P86">
        <v>197211</v>
      </c>
      <c r="Q86">
        <v>51.89</v>
      </c>
      <c r="R86">
        <v>-1.66</v>
      </c>
      <c r="S86" s="4">
        <v>1972</v>
      </c>
    </row>
    <row r="87" spans="1:19">
      <c r="A87">
        <v>197302</v>
      </c>
      <c r="B87">
        <v>31.01</v>
      </c>
      <c r="C87">
        <v>-1.22</v>
      </c>
      <c r="D87" s="4">
        <v>1973</v>
      </c>
      <c r="F87">
        <v>197305</v>
      </c>
      <c r="G87">
        <v>50.78</v>
      </c>
      <c r="H87">
        <v>-0.14000000000000001</v>
      </c>
      <c r="I87" s="4">
        <v>1973</v>
      </c>
      <c r="K87">
        <v>197308</v>
      </c>
      <c r="L87">
        <v>71.61</v>
      </c>
      <c r="M87">
        <v>0.21</v>
      </c>
      <c r="N87" s="4">
        <v>1973</v>
      </c>
      <c r="P87">
        <v>197311</v>
      </c>
      <c r="Q87">
        <v>54.47</v>
      </c>
      <c r="R87">
        <v>0.92</v>
      </c>
      <c r="S87" s="4">
        <v>1973</v>
      </c>
    </row>
    <row r="88" spans="1:19">
      <c r="A88">
        <v>197402</v>
      </c>
      <c r="B88">
        <v>33.15</v>
      </c>
      <c r="C88">
        <v>0.92</v>
      </c>
      <c r="D88" s="4">
        <v>1974</v>
      </c>
      <c r="F88">
        <v>197405</v>
      </c>
      <c r="G88">
        <v>52.1</v>
      </c>
      <c r="H88">
        <v>1.18</v>
      </c>
      <c r="I88" s="4">
        <v>1974</v>
      </c>
      <c r="K88">
        <v>197408</v>
      </c>
      <c r="L88">
        <v>70.959999999999994</v>
      </c>
      <c r="M88">
        <v>-0.44</v>
      </c>
      <c r="N88" s="4">
        <v>1974</v>
      </c>
      <c r="P88">
        <v>197411</v>
      </c>
      <c r="Q88">
        <v>52.86</v>
      </c>
      <c r="R88">
        <v>-0.69</v>
      </c>
      <c r="S88" s="4">
        <v>1974</v>
      </c>
    </row>
    <row r="89" spans="1:19">
      <c r="A89">
        <v>197502</v>
      </c>
      <c r="B89">
        <v>32.92</v>
      </c>
      <c r="C89">
        <v>0.69</v>
      </c>
      <c r="D89" s="4">
        <v>1975</v>
      </c>
      <c r="F89">
        <v>197505</v>
      </c>
      <c r="G89">
        <v>48.63</v>
      </c>
      <c r="H89">
        <v>-2.29</v>
      </c>
      <c r="I89" s="4">
        <v>1975</v>
      </c>
      <c r="K89">
        <v>197508</v>
      </c>
      <c r="L89">
        <v>70.87</v>
      </c>
      <c r="M89">
        <v>-0.53</v>
      </c>
      <c r="N89" s="4">
        <v>1975</v>
      </c>
      <c r="P89">
        <v>197511</v>
      </c>
      <c r="Q89">
        <v>53.37</v>
      </c>
      <c r="R89">
        <v>-0.18</v>
      </c>
      <c r="S89" s="4">
        <v>1975</v>
      </c>
    </row>
    <row r="90" spans="1:19">
      <c r="A90">
        <v>197602</v>
      </c>
      <c r="B90">
        <v>34.590000000000003</v>
      </c>
      <c r="C90">
        <v>2.36</v>
      </c>
      <c r="D90" s="4">
        <v>1976</v>
      </c>
      <c r="F90">
        <v>197605</v>
      </c>
      <c r="G90">
        <v>51.07</v>
      </c>
      <c r="H90">
        <v>0.15</v>
      </c>
      <c r="I90" s="4">
        <v>1976</v>
      </c>
      <c r="K90">
        <v>197608</v>
      </c>
      <c r="L90">
        <v>70.45</v>
      </c>
      <c r="M90">
        <v>-0.95</v>
      </c>
      <c r="N90" s="4">
        <v>1976</v>
      </c>
      <c r="P90">
        <v>197611</v>
      </c>
      <c r="Q90">
        <v>50.89</v>
      </c>
      <c r="R90">
        <v>-2.66</v>
      </c>
      <c r="S90" s="4">
        <v>1976</v>
      </c>
    </row>
    <row r="91" spans="1:19">
      <c r="A91">
        <v>197702</v>
      </c>
      <c r="B91">
        <v>30.01</v>
      </c>
      <c r="C91">
        <v>-2.2200000000000002</v>
      </c>
      <c r="D91" s="4">
        <v>1977</v>
      </c>
      <c r="F91">
        <v>197705</v>
      </c>
      <c r="G91">
        <v>52.97</v>
      </c>
      <c r="H91">
        <v>2.0499999999999998</v>
      </c>
      <c r="I91" s="4">
        <v>1977</v>
      </c>
      <c r="K91">
        <v>197708</v>
      </c>
      <c r="L91">
        <v>72.180000000000007</v>
      </c>
      <c r="M91">
        <v>0.78</v>
      </c>
      <c r="N91" s="4">
        <v>1977</v>
      </c>
      <c r="P91">
        <v>197711</v>
      </c>
      <c r="Q91">
        <v>54.26</v>
      </c>
      <c r="R91">
        <v>0.71</v>
      </c>
      <c r="S91" s="4">
        <v>1977</v>
      </c>
    </row>
    <row r="92" spans="1:19">
      <c r="A92">
        <v>197802</v>
      </c>
      <c r="B92">
        <v>29.04</v>
      </c>
      <c r="C92">
        <v>-3.19</v>
      </c>
      <c r="D92" s="4">
        <v>1978</v>
      </c>
      <c r="F92">
        <v>197805</v>
      </c>
      <c r="G92">
        <v>50.88</v>
      </c>
      <c r="H92">
        <v>-0.04</v>
      </c>
      <c r="I92" s="4">
        <v>1978</v>
      </c>
      <c r="K92">
        <v>197808</v>
      </c>
      <c r="L92">
        <v>71.510000000000005</v>
      </c>
      <c r="M92">
        <v>0.11</v>
      </c>
      <c r="N92" s="4">
        <v>1978</v>
      </c>
      <c r="P92">
        <v>197811</v>
      </c>
      <c r="Q92">
        <v>53.91</v>
      </c>
      <c r="R92">
        <v>0.36</v>
      </c>
      <c r="S92" s="4">
        <v>1978</v>
      </c>
    </row>
    <row r="93" spans="1:19">
      <c r="A93">
        <v>197902</v>
      </c>
      <c r="B93">
        <v>26.61</v>
      </c>
      <c r="C93">
        <v>-5.62</v>
      </c>
      <c r="D93" s="4">
        <v>1979</v>
      </c>
      <c r="F93">
        <v>197905</v>
      </c>
      <c r="G93">
        <v>50.44</v>
      </c>
      <c r="H93">
        <v>-0.48</v>
      </c>
      <c r="I93" s="4">
        <v>1979</v>
      </c>
      <c r="K93">
        <v>197908</v>
      </c>
      <c r="L93">
        <v>70.64</v>
      </c>
      <c r="M93">
        <v>-0.76</v>
      </c>
      <c r="N93" s="4">
        <v>1979</v>
      </c>
      <c r="P93">
        <v>197911</v>
      </c>
      <c r="Q93">
        <v>53.76</v>
      </c>
      <c r="R93">
        <v>0.21</v>
      </c>
      <c r="S93" s="4">
        <v>1979</v>
      </c>
    </row>
    <row r="94" spans="1:19">
      <c r="A94">
        <v>198002</v>
      </c>
      <c r="B94">
        <v>33.33</v>
      </c>
      <c r="C94">
        <v>1.1000000000000001</v>
      </c>
      <c r="D94" s="4">
        <v>1980</v>
      </c>
      <c r="F94">
        <v>198005</v>
      </c>
      <c r="G94">
        <v>50.36</v>
      </c>
      <c r="H94">
        <v>-0.56000000000000005</v>
      </c>
      <c r="I94" s="4">
        <v>1980</v>
      </c>
      <c r="K94">
        <v>198008</v>
      </c>
      <c r="L94">
        <v>72.430000000000007</v>
      </c>
      <c r="M94">
        <v>1.03</v>
      </c>
      <c r="N94" s="4">
        <v>1980</v>
      </c>
      <c r="P94">
        <v>198011</v>
      </c>
      <c r="Q94">
        <v>53.71</v>
      </c>
      <c r="R94">
        <v>0.16</v>
      </c>
      <c r="S94" s="4">
        <v>1980</v>
      </c>
    </row>
    <row r="95" spans="1:19">
      <c r="A95">
        <v>198102</v>
      </c>
      <c r="B95">
        <v>34.729999999999997</v>
      </c>
      <c r="C95">
        <v>2.5</v>
      </c>
      <c r="D95" s="4">
        <v>1981</v>
      </c>
      <c r="F95">
        <v>198105</v>
      </c>
      <c r="G95">
        <v>52.31</v>
      </c>
      <c r="H95">
        <v>1.39</v>
      </c>
      <c r="I95" s="4">
        <v>1981</v>
      </c>
      <c r="K95">
        <v>198108</v>
      </c>
      <c r="L95">
        <v>71.959999999999994</v>
      </c>
      <c r="M95">
        <v>0.56000000000000005</v>
      </c>
      <c r="N95" s="4">
        <v>1981</v>
      </c>
      <c r="P95">
        <v>198111</v>
      </c>
      <c r="Q95">
        <v>53.99</v>
      </c>
      <c r="R95">
        <v>0.44</v>
      </c>
      <c r="S95" s="4">
        <v>1981</v>
      </c>
    </row>
    <row r="96" spans="1:19">
      <c r="A96">
        <v>198202</v>
      </c>
      <c r="B96">
        <v>30.82</v>
      </c>
      <c r="C96">
        <v>-1.41</v>
      </c>
      <c r="D96" s="4">
        <v>1982</v>
      </c>
      <c r="F96">
        <v>198205</v>
      </c>
      <c r="G96">
        <v>50.49</v>
      </c>
      <c r="H96">
        <v>-0.43</v>
      </c>
      <c r="I96" s="4">
        <v>1982</v>
      </c>
      <c r="K96">
        <v>198208</v>
      </c>
      <c r="L96">
        <v>70.540000000000006</v>
      </c>
      <c r="M96">
        <v>-0.86</v>
      </c>
      <c r="N96" s="4">
        <v>1982</v>
      </c>
      <c r="P96">
        <v>198211</v>
      </c>
      <c r="Q96">
        <v>52.81</v>
      </c>
      <c r="R96">
        <v>-0.74</v>
      </c>
      <c r="S96" s="4">
        <v>1982</v>
      </c>
    </row>
    <row r="97" spans="1:19">
      <c r="A97">
        <v>198302</v>
      </c>
      <c r="B97">
        <v>35.270000000000003</v>
      </c>
      <c r="C97">
        <v>3.04</v>
      </c>
      <c r="D97" s="4">
        <v>1983</v>
      </c>
      <c r="F97">
        <v>198305</v>
      </c>
      <c r="G97">
        <v>49.12</v>
      </c>
      <c r="H97">
        <v>-1.8</v>
      </c>
      <c r="I97" s="4">
        <v>1983</v>
      </c>
      <c r="K97">
        <v>198308</v>
      </c>
      <c r="L97">
        <v>72.05</v>
      </c>
      <c r="M97">
        <v>0.65</v>
      </c>
      <c r="N97" s="4">
        <v>1983</v>
      </c>
      <c r="P97">
        <v>198311</v>
      </c>
      <c r="Q97">
        <v>54.54</v>
      </c>
      <c r="R97">
        <v>0.99</v>
      </c>
      <c r="S97" s="4">
        <v>1983</v>
      </c>
    </row>
    <row r="98" spans="1:19">
      <c r="A98">
        <v>198402</v>
      </c>
      <c r="B98">
        <v>30.56</v>
      </c>
      <c r="C98">
        <v>-1.67</v>
      </c>
      <c r="D98" s="4">
        <v>1984</v>
      </c>
      <c r="F98">
        <v>198405</v>
      </c>
      <c r="G98">
        <v>49.92</v>
      </c>
      <c r="H98">
        <v>-1</v>
      </c>
      <c r="I98" s="4">
        <v>1984</v>
      </c>
      <c r="K98">
        <v>198408</v>
      </c>
      <c r="L98">
        <v>71.64</v>
      </c>
      <c r="M98">
        <v>0.24</v>
      </c>
      <c r="N98" s="4">
        <v>1984</v>
      </c>
      <c r="P98">
        <v>198411</v>
      </c>
      <c r="Q98">
        <v>52.76</v>
      </c>
      <c r="R98">
        <v>-0.79</v>
      </c>
      <c r="S98" s="4">
        <v>1984</v>
      </c>
    </row>
    <row r="99" spans="1:19">
      <c r="A99">
        <v>198502</v>
      </c>
      <c r="B99">
        <v>30.57</v>
      </c>
      <c r="C99">
        <v>-1.66</v>
      </c>
      <c r="D99" s="4">
        <v>1985</v>
      </c>
      <c r="F99">
        <v>198505</v>
      </c>
      <c r="G99">
        <v>53.31</v>
      </c>
      <c r="H99">
        <v>2.39</v>
      </c>
      <c r="I99" s="4">
        <v>1985</v>
      </c>
      <c r="K99">
        <v>198508</v>
      </c>
      <c r="L99">
        <v>71.06</v>
      </c>
      <c r="M99">
        <v>-0.34</v>
      </c>
      <c r="N99" s="4">
        <v>1985</v>
      </c>
      <c r="P99">
        <v>198511</v>
      </c>
      <c r="Q99">
        <v>52.18</v>
      </c>
      <c r="R99">
        <v>-1.37</v>
      </c>
      <c r="S99" s="4">
        <v>1985</v>
      </c>
    </row>
    <row r="100" spans="1:19">
      <c r="A100">
        <v>198602</v>
      </c>
      <c r="B100">
        <v>33.11</v>
      </c>
      <c r="C100">
        <v>0.88</v>
      </c>
      <c r="D100" s="4">
        <v>1986</v>
      </c>
      <c r="F100">
        <v>198605</v>
      </c>
      <c r="G100">
        <v>53.38</v>
      </c>
      <c r="H100">
        <v>2.46</v>
      </c>
      <c r="I100" s="4">
        <v>1986</v>
      </c>
      <c r="K100">
        <v>198608</v>
      </c>
      <c r="L100">
        <v>71.88</v>
      </c>
      <c r="M100">
        <v>0.48</v>
      </c>
      <c r="N100" s="4">
        <v>1986</v>
      </c>
      <c r="P100">
        <v>198611</v>
      </c>
      <c r="Q100">
        <v>53.04</v>
      </c>
      <c r="R100">
        <v>-0.51</v>
      </c>
      <c r="S100" s="4">
        <v>1986</v>
      </c>
    </row>
    <row r="101" spans="1:19">
      <c r="A101">
        <v>198702</v>
      </c>
      <c r="B101">
        <v>34.42</v>
      </c>
      <c r="C101">
        <v>2.19</v>
      </c>
      <c r="D101" s="4">
        <v>1987</v>
      </c>
      <c r="F101">
        <v>198705</v>
      </c>
      <c r="G101">
        <v>53.02</v>
      </c>
      <c r="H101">
        <v>2.1</v>
      </c>
      <c r="I101" s="4">
        <v>1987</v>
      </c>
      <c r="K101">
        <v>198708</v>
      </c>
      <c r="L101">
        <v>71.8</v>
      </c>
      <c r="M101">
        <v>0.4</v>
      </c>
      <c r="N101" s="4">
        <v>1987</v>
      </c>
      <c r="P101">
        <v>198711</v>
      </c>
      <c r="Q101">
        <v>54.06</v>
      </c>
      <c r="R101">
        <v>0.51</v>
      </c>
      <c r="S101" s="4">
        <v>1987</v>
      </c>
    </row>
    <row r="102" spans="1:19">
      <c r="A102">
        <v>198802</v>
      </c>
      <c r="B102">
        <v>32.01</v>
      </c>
      <c r="C102">
        <v>-0.22</v>
      </c>
      <c r="D102" s="4">
        <v>1988</v>
      </c>
      <c r="F102">
        <v>198805</v>
      </c>
      <c r="G102">
        <v>51.81</v>
      </c>
      <c r="H102">
        <v>0.89</v>
      </c>
      <c r="I102" s="4">
        <v>1988</v>
      </c>
      <c r="K102">
        <v>198808</v>
      </c>
      <c r="L102">
        <v>73.11</v>
      </c>
      <c r="M102">
        <v>1.71</v>
      </c>
      <c r="N102" s="4">
        <v>1988</v>
      </c>
      <c r="P102">
        <v>198811</v>
      </c>
      <c r="Q102">
        <v>53.95</v>
      </c>
      <c r="R102">
        <v>0.4</v>
      </c>
      <c r="S102" s="4">
        <v>1988</v>
      </c>
    </row>
    <row r="103" spans="1:19">
      <c r="A103">
        <v>198902</v>
      </c>
      <c r="B103">
        <v>32.24</v>
      </c>
      <c r="C103">
        <v>0.01</v>
      </c>
      <c r="D103" s="4">
        <v>1989</v>
      </c>
      <c r="F103">
        <v>198905</v>
      </c>
      <c r="G103">
        <v>52</v>
      </c>
      <c r="H103">
        <v>1.08</v>
      </c>
      <c r="I103" s="4">
        <v>1989</v>
      </c>
      <c r="K103">
        <v>198908</v>
      </c>
      <c r="L103">
        <v>71.22</v>
      </c>
      <c r="M103">
        <v>-0.18</v>
      </c>
      <c r="N103" s="4">
        <v>1989</v>
      </c>
      <c r="P103">
        <v>198911</v>
      </c>
      <c r="Q103">
        <v>53.78</v>
      </c>
      <c r="R103">
        <v>0.23</v>
      </c>
      <c r="S103" s="4">
        <v>1989</v>
      </c>
    </row>
    <row r="104" spans="1:19">
      <c r="A104">
        <v>199002</v>
      </c>
      <c r="B104">
        <v>33.64</v>
      </c>
      <c r="C104">
        <v>1.41</v>
      </c>
      <c r="D104" s="4">
        <v>1990</v>
      </c>
      <c r="F104">
        <v>199005</v>
      </c>
      <c r="G104">
        <v>52.04</v>
      </c>
      <c r="H104">
        <v>1.1200000000000001</v>
      </c>
      <c r="I104" s="4">
        <v>1990</v>
      </c>
      <c r="K104">
        <v>199008</v>
      </c>
      <c r="L104">
        <v>71.92</v>
      </c>
      <c r="M104">
        <v>0.52</v>
      </c>
      <c r="N104" s="4">
        <v>1990</v>
      </c>
      <c r="P104">
        <v>199011</v>
      </c>
      <c r="Q104">
        <v>55.42</v>
      </c>
      <c r="R104">
        <v>1.87</v>
      </c>
      <c r="S104" s="4">
        <v>1990</v>
      </c>
    </row>
    <row r="105" spans="1:19">
      <c r="A105">
        <v>199102</v>
      </c>
      <c r="B105">
        <v>33.369999999999997</v>
      </c>
      <c r="C105">
        <v>1.1399999999999999</v>
      </c>
      <c r="D105" s="4">
        <v>1991</v>
      </c>
      <c r="F105">
        <v>199105</v>
      </c>
      <c r="G105">
        <v>52.61</v>
      </c>
      <c r="H105">
        <v>1.69</v>
      </c>
      <c r="I105" s="4">
        <v>1991</v>
      </c>
      <c r="K105">
        <v>199108</v>
      </c>
      <c r="L105">
        <v>71.989999999999995</v>
      </c>
      <c r="M105">
        <v>0.59</v>
      </c>
      <c r="N105" s="4">
        <v>1991</v>
      </c>
      <c r="P105">
        <v>199111</v>
      </c>
      <c r="Q105">
        <v>53.03</v>
      </c>
      <c r="R105">
        <v>-0.52</v>
      </c>
      <c r="S105" s="4">
        <v>1991</v>
      </c>
    </row>
    <row r="106" spans="1:19">
      <c r="A106">
        <v>199202</v>
      </c>
      <c r="B106">
        <v>36.35</v>
      </c>
      <c r="C106">
        <v>4.12</v>
      </c>
      <c r="D106" s="4">
        <v>1992</v>
      </c>
      <c r="F106">
        <v>199205</v>
      </c>
      <c r="G106">
        <v>52.8</v>
      </c>
      <c r="H106">
        <v>1.88</v>
      </c>
      <c r="I106" s="4">
        <v>1992</v>
      </c>
      <c r="K106">
        <v>199208</v>
      </c>
      <c r="L106">
        <v>69.5</v>
      </c>
      <c r="M106">
        <v>-1.9</v>
      </c>
      <c r="N106" s="4">
        <v>1992</v>
      </c>
      <c r="P106">
        <v>199211</v>
      </c>
      <c r="Q106">
        <v>53.09</v>
      </c>
      <c r="R106">
        <v>-0.46</v>
      </c>
      <c r="S106" s="4">
        <v>1992</v>
      </c>
    </row>
    <row r="107" spans="1:19">
      <c r="A107">
        <v>199302</v>
      </c>
      <c r="B107">
        <v>31.12</v>
      </c>
      <c r="C107">
        <v>-1.1100000000000001</v>
      </c>
      <c r="D107" s="4">
        <v>1993</v>
      </c>
      <c r="F107">
        <v>199305</v>
      </c>
      <c r="G107">
        <v>50.86</v>
      </c>
      <c r="H107">
        <v>-0.06</v>
      </c>
      <c r="I107" s="4">
        <v>1993</v>
      </c>
      <c r="K107">
        <v>199308</v>
      </c>
      <c r="L107">
        <v>70.42</v>
      </c>
      <c r="M107">
        <v>-0.98</v>
      </c>
      <c r="N107" s="4">
        <v>1993</v>
      </c>
      <c r="P107">
        <v>199311</v>
      </c>
      <c r="Q107">
        <v>51.83</v>
      </c>
      <c r="R107">
        <v>-1.72</v>
      </c>
      <c r="S107" s="4">
        <v>1993</v>
      </c>
    </row>
    <row r="108" spans="1:19">
      <c r="A108">
        <v>199402</v>
      </c>
      <c r="B108">
        <v>31.8</v>
      </c>
      <c r="C108">
        <v>-0.43</v>
      </c>
      <c r="D108" s="4">
        <v>1994</v>
      </c>
      <c r="F108">
        <v>199405</v>
      </c>
      <c r="G108">
        <v>52.61</v>
      </c>
      <c r="H108">
        <v>1.69</v>
      </c>
      <c r="I108" s="4">
        <v>1994</v>
      </c>
      <c r="K108">
        <v>199408</v>
      </c>
      <c r="L108">
        <v>72.260000000000005</v>
      </c>
      <c r="M108">
        <v>0.86</v>
      </c>
      <c r="N108" s="4">
        <v>1994</v>
      </c>
      <c r="P108">
        <v>199411</v>
      </c>
      <c r="Q108">
        <v>54.11</v>
      </c>
      <c r="R108">
        <v>0.56000000000000005</v>
      </c>
      <c r="S108" s="4">
        <v>1994</v>
      </c>
    </row>
    <row r="109" spans="1:19">
      <c r="A109">
        <v>199502</v>
      </c>
      <c r="B109">
        <v>35.56</v>
      </c>
      <c r="C109">
        <v>3.33</v>
      </c>
      <c r="D109" s="4">
        <v>1995</v>
      </c>
      <c r="F109">
        <v>199505</v>
      </c>
      <c r="G109">
        <v>50.46</v>
      </c>
      <c r="H109">
        <v>-0.46</v>
      </c>
      <c r="I109" s="4">
        <v>1995</v>
      </c>
      <c r="K109">
        <v>199508</v>
      </c>
      <c r="L109">
        <v>71.8</v>
      </c>
      <c r="M109">
        <v>0.4</v>
      </c>
      <c r="N109" s="4">
        <v>1995</v>
      </c>
      <c r="P109">
        <v>199511</v>
      </c>
      <c r="Q109">
        <v>53.73</v>
      </c>
      <c r="R109">
        <v>0.18</v>
      </c>
      <c r="S109" s="4">
        <v>1995</v>
      </c>
    </row>
    <row r="110" spans="1:19">
      <c r="A110">
        <v>199602</v>
      </c>
      <c r="B110">
        <v>32.94</v>
      </c>
      <c r="C110">
        <v>0.71</v>
      </c>
      <c r="D110" s="4">
        <v>1996</v>
      </c>
      <c r="F110">
        <v>199605</v>
      </c>
      <c r="G110">
        <v>50.22</v>
      </c>
      <c r="H110">
        <v>-0.7</v>
      </c>
      <c r="I110" s="4">
        <v>1996</v>
      </c>
      <c r="K110">
        <v>199608</v>
      </c>
      <c r="L110">
        <v>71.98</v>
      </c>
      <c r="M110">
        <v>0.57999999999999996</v>
      </c>
      <c r="N110" s="4">
        <v>1996</v>
      </c>
      <c r="P110">
        <v>199611</v>
      </c>
      <c r="Q110">
        <v>52.25</v>
      </c>
      <c r="R110">
        <v>-1.3</v>
      </c>
      <c r="S110" s="4">
        <v>1996</v>
      </c>
    </row>
    <row r="111" spans="1:19">
      <c r="A111">
        <v>199702</v>
      </c>
      <c r="B111">
        <v>33.299999999999997</v>
      </c>
      <c r="C111">
        <v>1.07</v>
      </c>
      <c r="D111" s="4">
        <v>1997</v>
      </c>
      <c r="F111">
        <v>199705</v>
      </c>
      <c r="G111">
        <v>50.66</v>
      </c>
      <c r="H111">
        <v>-0.26</v>
      </c>
      <c r="I111" s="4">
        <v>1997</v>
      </c>
      <c r="K111">
        <v>199708</v>
      </c>
      <c r="L111">
        <v>71.08</v>
      </c>
      <c r="M111">
        <v>-0.32</v>
      </c>
      <c r="N111" s="4">
        <v>1997</v>
      </c>
      <c r="P111">
        <v>199711</v>
      </c>
      <c r="Q111">
        <v>53.74</v>
      </c>
      <c r="R111">
        <v>0.19</v>
      </c>
      <c r="S111" s="4">
        <v>1997</v>
      </c>
    </row>
    <row r="112" spans="1:19">
      <c r="A112">
        <v>199802</v>
      </c>
      <c r="B112">
        <v>35.9</v>
      </c>
      <c r="C112">
        <v>3.67</v>
      </c>
      <c r="D112" s="4">
        <v>1998</v>
      </c>
      <c r="F112">
        <v>199805</v>
      </c>
      <c r="G112">
        <v>51.62</v>
      </c>
      <c r="H112">
        <v>0.7</v>
      </c>
      <c r="I112" s="4">
        <v>1998</v>
      </c>
      <c r="K112">
        <v>199808</v>
      </c>
      <c r="L112">
        <v>72.55</v>
      </c>
      <c r="M112">
        <v>1.1499999999999999</v>
      </c>
      <c r="N112" s="4">
        <v>1998</v>
      </c>
      <c r="P112">
        <v>199811</v>
      </c>
      <c r="Q112">
        <v>56.34</v>
      </c>
      <c r="R112">
        <v>2.79</v>
      </c>
      <c r="S112" s="4">
        <v>1998</v>
      </c>
    </row>
    <row r="113" spans="1:19">
      <c r="A113">
        <v>199902</v>
      </c>
      <c r="B113">
        <v>36.270000000000003</v>
      </c>
      <c r="C113">
        <v>4.04</v>
      </c>
      <c r="D113" s="4">
        <v>1999</v>
      </c>
      <c r="F113">
        <v>199905</v>
      </c>
      <c r="G113">
        <v>51.47</v>
      </c>
      <c r="H113">
        <v>0.55000000000000004</v>
      </c>
      <c r="I113" s="4">
        <v>1999</v>
      </c>
      <c r="K113">
        <v>199908</v>
      </c>
      <c r="L113">
        <v>71.84</v>
      </c>
      <c r="M113">
        <v>0.44</v>
      </c>
      <c r="N113" s="4">
        <v>1999</v>
      </c>
      <c r="P113">
        <v>199911</v>
      </c>
      <c r="Q113">
        <v>55.74</v>
      </c>
      <c r="R113">
        <v>2.19</v>
      </c>
      <c r="S113" s="4">
        <v>1999</v>
      </c>
    </row>
    <row r="114" spans="1:19">
      <c r="A114">
        <v>200002</v>
      </c>
      <c r="B114">
        <v>36.479999999999997</v>
      </c>
      <c r="C114">
        <v>4.25</v>
      </c>
      <c r="D114" s="4">
        <v>2000</v>
      </c>
      <c r="F114">
        <v>200005</v>
      </c>
      <c r="G114">
        <v>53.92</v>
      </c>
      <c r="H114">
        <v>3</v>
      </c>
      <c r="I114" s="4">
        <v>2000</v>
      </c>
      <c r="K114">
        <v>200008</v>
      </c>
      <c r="L114">
        <v>72.319999999999993</v>
      </c>
      <c r="M114">
        <v>0.92</v>
      </c>
      <c r="N114" s="4">
        <v>2000</v>
      </c>
      <c r="P114">
        <v>200011</v>
      </c>
      <c r="Q114">
        <v>52.9</v>
      </c>
      <c r="R114">
        <v>-0.65</v>
      </c>
      <c r="S114" s="4">
        <v>2000</v>
      </c>
    </row>
    <row r="115" spans="1:19">
      <c r="A115">
        <v>200102</v>
      </c>
      <c r="B115">
        <v>31.26</v>
      </c>
      <c r="C115">
        <v>-0.97</v>
      </c>
      <c r="D115" s="4">
        <v>2001</v>
      </c>
      <c r="F115">
        <v>200105</v>
      </c>
      <c r="G115">
        <v>52.46</v>
      </c>
      <c r="H115">
        <v>1.54</v>
      </c>
      <c r="I115" s="4">
        <v>2001</v>
      </c>
      <c r="K115">
        <v>200108</v>
      </c>
      <c r="L115">
        <v>72.67</v>
      </c>
      <c r="M115">
        <v>1.27</v>
      </c>
      <c r="N115" s="4">
        <v>2001</v>
      </c>
      <c r="P115">
        <v>200111</v>
      </c>
      <c r="Q115">
        <v>55.83</v>
      </c>
      <c r="R115">
        <v>2.2799999999999998</v>
      </c>
      <c r="S115" s="4">
        <v>2001</v>
      </c>
    </row>
    <row r="116" spans="1:19">
      <c r="A116">
        <v>200202</v>
      </c>
      <c r="B116">
        <v>35.659999999999997</v>
      </c>
      <c r="C116">
        <v>3.43</v>
      </c>
      <c r="D116" s="4">
        <v>2002</v>
      </c>
      <c r="F116">
        <v>200205</v>
      </c>
      <c r="G116">
        <v>50.77</v>
      </c>
      <c r="H116">
        <v>-0.15</v>
      </c>
      <c r="I116" s="4">
        <v>2002</v>
      </c>
      <c r="K116">
        <v>200208</v>
      </c>
      <c r="L116">
        <v>73.19</v>
      </c>
      <c r="M116">
        <v>1.79</v>
      </c>
      <c r="N116" s="4">
        <v>2002</v>
      </c>
      <c r="P116">
        <v>200211</v>
      </c>
      <c r="Q116">
        <v>53.55</v>
      </c>
      <c r="R116">
        <v>0</v>
      </c>
      <c r="S116" s="4">
        <v>2002</v>
      </c>
    </row>
    <row r="117" spans="1:19">
      <c r="A117">
        <v>200302</v>
      </c>
      <c r="B117">
        <v>33.56</v>
      </c>
      <c r="C117">
        <v>1.33</v>
      </c>
      <c r="D117" s="4">
        <v>2003</v>
      </c>
      <c r="F117">
        <v>200305</v>
      </c>
      <c r="G117">
        <v>52.06</v>
      </c>
      <c r="H117">
        <v>1.1399999999999999</v>
      </c>
      <c r="I117" s="4">
        <v>2003</v>
      </c>
      <c r="K117">
        <v>200308</v>
      </c>
      <c r="L117">
        <v>72.73</v>
      </c>
      <c r="M117">
        <v>1.33</v>
      </c>
      <c r="N117" s="4">
        <v>2003</v>
      </c>
      <c r="P117">
        <v>200311</v>
      </c>
      <c r="Q117">
        <v>54.62</v>
      </c>
      <c r="R117">
        <v>1.07</v>
      </c>
      <c r="S117" s="4">
        <v>2003</v>
      </c>
    </row>
    <row r="118" spans="1:19">
      <c r="A118">
        <v>200402</v>
      </c>
      <c r="B118">
        <v>33.07</v>
      </c>
      <c r="C118">
        <v>0.84</v>
      </c>
      <c r="D118" s="4">
        <v>2004</v>
      </c>
      <c r="F118">
        <v>200405</v>
      </c>
      <c r="G118">
        <v>54</v>
      </c>
      <c r="H118">
        <v>3.08</v>
      </c>
      <c r="I118" s="4">
        <v>2004</v>
      </c>
      <c r="K118">
        <v>200408</v>
      </c>
      <c r="L118">
        <v>70.38</v>
      </c>
      <c r="M118">
        <v>-1.02</v>
      </c>
      <c r="N118" s="4">
        <v>2004</v>
      </c>
      <c r="P118">
        <v>200411</v>
      </c>
      <c r="Q118">
        <v>55</v>
      </c>
      <c r="R118">
        <v>1.45</v>
      </c>
      <c r="S118" s="4">
        <v>2004</v>
      </c>
    </row>
    <row r="119" spans="1:19">
      <c r="A119">
        <v>200502</v>
      </c>
      <c r="B119">
        <v>35.46</v>
      </c>
      <c r="C119">
        <v>3.23</v>
      </c>
      <c r="D119" s="4">
        <v>2005</v>
      </c>
      <c r="F119">
        <v>200505</v>
      </c>
      <c r="G119">
        <v>51.38</v>
      </c>
      <c r="H119">
        <v>0.46</v>
      </c>
      <c r="I119" s="4">
        <v>2005</v>
      </c>
      <c r="K119">
        <v>200508</v>
      </c>
      <c r="L119">
        <v>72.569999999999993</v>
      </c>
      <c r="M119">
        <v>1.17</v>
      </c>
      <c r="N119" s="4">
        <v>2005</v>
      </c>
      <c r="P119">
        <v>200511</v>
      </c>
      <c r="Q119">
        <v>55.92</v>
      </c>
      <c r="R119">
        <v>2.37</v>
      </c>
      <c r="S119" s="4">
        <v>2005</v>
      </c>
    </row>
    <row r="120" spans="1:19">
      <c r="A120">
        <v>200602</v>
      </c>
      <c r="B120">
        <v>35.49</v>
      </c>
      <c r="C120">
        <v>3.26</v>
      </c>
      <c r="D120" s="4">
        <v>2006</v>
      </c>
      <c r="F120">
        <v>200605</v>
      </c>
      <c r="G120">
        <v>53.39</v>
      </c>
      <c r="H120">
        <v>2.4700000000000002</v>
      </c>
      <c r="I120" s="4">
        <v>2006</v>
      </c>
      <c r="K120">
        <v>200608</v>
      </c>
      <c r="L120">
        <v>73.52</v>
      </c>
      <c r="M120">
        <v>2.12</v>
      </c>
      <c r="N120" s="4">
        <v>2006</v>
      </c>
      <c r="P120">
        <v>200611</v>
      </c>
      <c r="Q120">
        <v>53.32</v>
      </c>
      <c r="R120">
        <v>-0.23</v>
      </c>
      <c r="S120" s="4">
        <v>2006</v>
      </c>
    </row>
    <row r="121" spans="1:19">
      <c r="A121">
        <v>200702</v>
      </c>
      <c r="B121">
        <v>33.44</v>
      </c>
      <c r="C121">
        <v>1.21</v>
      </c>
      <c r="D121" s="4">
        <v>2007</v>
      </c>
      <c r="F121">
        <v>200705</v>
      </c>
      <c r="G121">
        <v>53.51</v>
      </c>
      <c r="H121">
        <v>2.59</v>
      </c>
      <c r="I121" s="4">
        <v>2007</v>
      </c>
      <c r="K121">
        <v>200708</v>
      </c>
      <c r="L121">
        <v>73.069999999999993</v>
      </c>
      <c r="M121">
        <v>1.67</v>
      </c>
      <c r="N121" s="4">
        <v>2007</v>
      </c>
      <c r="P121">
        <v>200711</v>
      </c>
      <c r="Q121">
        <v>55.71</v>
      </c>
      <c r="R121">
        <v>2.16</v>
      </c>
      <c r="S121" s="4">
        <v>2007</v>
      </c>
    </row>
    <row r="122" spans="1:19">
      <c r="A122">
        <v>200802</v>
      </c>
      <c r="B122">
        <v>32.729999999999997</v>
      </c>
      <c r="C122">
        <v>0.5</v>
      </c>
      <c r="D122" s="4">
        <v>2008</v>
      </c>
      <c r="F122">
        <v>200805</v>
      </c>
      <c r="G122">
        <v>50.54</v>
      </c>
      <c r="H122">
        <v>-0.38</v>
      </c>
      <c r="I122" s="4">
        <v>2008</v>
      </c>
      <c r="K122">
        <v>200808</v>
      </c>
      <c r="L122">
        <v>71.989999999999995</v>
      </c>
      <c r="M122">
        <v>0.59</v>
      </c>
      <c r="N122" s="4">
        <v>2008</v>
      </c>
      <c r="P122">
        <v>200811</v>
      </c>
      <c r="Q122">
        <v>54.37</v>
      </c>
      <c r="R122">
        <v>0.82</v>
      </c>
      <c r="S122" s="4">
        <v>2008</v>
      </c>
    </row>
    <row r="123" spans="1:19">
      <c r="A123">
        <v>200902</v>
      </c>
      <c r="B123">
        <v>33.229999999999997</v>
      </c>
      <c r="C123">
        <v>1</v>
      </c>
      <c r="D123" s="4">
        <v>2009</v>
      </c>
      <c r="F123">
        <v>200905</v>
      </c>
      <c r="G123">
        <v>51.81</v>
      </c>
      <c r="H123">
        <v>0.89</v>
      </c>
      <c r="I123" s="4">
        <v>2009</v>
      </c>
      <c r="K123">
        <v>200908</v>
      </c>
      <c r="L123">
        <v>71.02</v>
      </c>
      <c r="M123">
        <v>-0.38</v>
      </c>
      <c r="N123" s="4">
        <v>2009</v>
      </c>
      <c r="P123">
        <v>200911</v>
      </c>
      <c r="Q123">
        <v>54.24</v>
      </c>
      <c r="R123">
        <v>0.69</v>
      </c>
      <c r="S123" s="4">
        <v>2009</v>
      </c>
    </row>
    <row r="124" spans="1:19">
      <c r="A124">
        <v>201002</v>
      </c>
      <c r="B124">
        <v>30.7</v>
      </c>
      <c r="C124">
        <v>-1.53</v>
      </c>
      <c r="D124" s="4">
        <v>2010</v>
      </c>
      <c r="F124">
        <v>201005</v>
      </c>
      <c r="G124">
        <v>52.23</v>
      </c>
      <c r="H124">
        <v>1.31</v>
      </c>
      <c r="I124" s="4">
        <v>2010</v>
      </c>
      <c r="K124">
        <v>201008</v>
      </c>
      <c r="L124">
        <v>73.08</v>
      </c>
      <c r="M124">
        <v>1.68</v>
      </c>
      <c r="N124" s="4">
        <v>2010</v>
      </c>
      <c r="P124">
        <v>201011</v>
      </c>
      <c r="Q124">
        <v>54.98</v>
      </c>
      <c r="R124">
        <v>1.43</v>
      </c>
      <c r="S124" s="4">
        <v>2010</v>
      </c>
    </row>
    <row r="125" spans="1:19">
      <c r="A125">
        <v>201102</v>
      </c>
      <c r="B125">
        <v>31.74</v>
      </c>
      <c r="C125">
        <v>-0.49</v>
      </c>
      <c r="D125" s="4">
        <v>2011</v>
      </c>
      <c r="F125">
        <v>201105</v>
      </c>
      <c r="G125">
        <v>51.39</v>
      </c>
      <c r="H125">
        <v>0.47</v>
      </c>
      <c r="I125" s="4">
        <v>2011</v>
      </c>
      <c r="K125">
        <v>201108</v>
      </c>
      <c r="L125">
        <v>73.650000000000006</v>
      </c>
      <c r="M125">
        <v>2.25</v>
      </c>
      <c r="N125" s="4">
        <v>2011</v>
      </c>
      <c r="P125">
        <v>201111</v>
      </c>
      <c r="Q125">
        <v>54.98</v>
      </c>
      <c r="R125">
        <v>1.43</v>
      </c>
      <c r="S125" s="4">
        <v>2011</v>
      </c>
    </row>
    <row r="126" spans="1:19">
      <c r="A126">
        <v>201202</v>
      </c>
      <c r="B126">
        <v>36.340000000000003</v>
      </c>
      <c r="C126">
        <v>4.1100000000000003</v>
      </c>
      <c r="D126" s="4">
        <v>2012</v>
      </c>
      <c r="F126">
        <v>201205</v>
      </c>
      <c r="G126">
        <v>56.18</v>
      </c>
      <c r="H126">
        <v>5.26</v>
      </c>
      <c r="I126" s="4">
        <v>2012</v>
      </c>
      <c r="K126">
        <v>201208</v>
      </c>
      <c r="L126">
        <v>73.7</v>
      </c>
      <c r="M126">
        <v>2.2999999999999998</v>
      </c>
      <c r="N126" s="4">
        <v>2012</v>
      </c>
      <c r="P126">
        <v>201211</v>
      </c>
      <c r="Q126">
        <v>54.74</v>
      </c>
      <c r="R126">
        <v>1.19</v>
      </c>
      <c r="S126" s="4">
        <v>2012</v>
      </c>
    </row>
    <row r="127" spans="1:19">
      <c r="A127">
        <v>201302</v>
      </c>
      <c r="B127">
        <v>34.31</v>
      </c>
      <c r="C127">
        <v>2.08</v>
      </c>
      <c r="D127" s="4">
        <v>2013</v>
      </c>
      <c r="F127">
        <v>201305</v>
      </c>
      <c r="G127">
        <v>50.48</v>
      </c>
      <c r="H127">
        <v>-0.44</v>
      </c>
      <c r="I127" s="4">
        <v>2013</v>
      </c>
      <c r="K127">
        <v>201308</v>
      </c>
      <c r="L127">
        <v>72.53</v>
      </c>
      <c r="M127">
        <v>1.1299999999999999</v>
      </c>
      <c r="N127" s="4">
        <v>2013</v>
      </c>
      <c r="P127">
        <v>201311</v>
      </c>
      <c r="Q127">
        <v>54</v>
      </c>
      <c r="R127">
        <v>0.45</v>
      </c>
      <c r="S127" s="4">
        <v>2013</v>
      </c>
    </row>
    <row r="128" spans="1:19">
      <c r="A128">
        <v>201402</v>
      </c>
      <c r="B128">
        <v>31.25</v>
      </c>
      <c r="C128">
        <v>-0.98</v>
      </c>
      <c r="D128" s="4">
        <v>2014</v>
      </c>
      <c r="F128">
        <v>201405</v>
      </c>
      <c r="G128">
        <v>51.16</v>
      </c>
      <c r="H128">
        <v>0.24</v>
      </c>
      <c r="I128" s="4">
        <v>2014</v>
      </c>
      <c r="K128">
        <v>201408</v>
      </c>
      <c r="L128">
        <v>71.709999999999994</v>
      </c>
      <c r="M128">
        <v>0.31</v>
      </c>
      <c r="N128" s="4">
        <v>2014</v>
      </c>
      <c r="P128">
        <v>201411</v>
      </c>
      <c r="Q128">
        <v>54.13</v>
      </c>
      <c r="R128">
        <v>0.57999999999999996</v>
      </c>
      <c r="S128" s="4">
        <v>2014</v>
      </c>
    </row>
    <row r="129" spans="1:19">
      <c r="A129">
        <v>201502</v>
      </c>
      <c r="B129">
        <v>34.29</v>
      </c>
      <c r="C129">
        <v>2.06</v>
      </c>
      <c r="D129" s="4">
        <v>2015</v>
      </c>
      <c r="F129">
        <v>201505</v>
      </c>
      <c r="G129">
        <v>53.16</v>
      </c>
      <c r="H129">
        <v>2.2400000000000002</v>
      </c>
      <c r="I129" s="4">
        <v>2015</v>
      </c>
      <c r="K129">
        <v>201508</v>
      </c>
      <c r="L129">
        <v>72.75</v>
      </c>
      <c r="M129">
        <v>1.35</v>
      </c>
      <c r="N129" s="4">
        <v>2015</v>
      </c>
      <c r="P129">
        <v>201511</v>
      </c>
      <c r="Q129">
        <v>56.79</v>
      </c>
      <c r="R129">
        <v>3.24</v>
      </c>
      <c r="S129" s="4">
        <v>2015</v>
      </c>
    </row>
    <row r="130" spans="1:19">
      <c r="A130">
        <v>201602</v>
      </c>
      <c r="B130">
        <v>36.78</v>
      </c>
      <c r="C130">
        <v>4.55</v>
      </c>
      <c r="D130" s="4">
        <v>2016</v>
      </c>
      <c r="F130">
        <v>201605</v>
      </c>
      <c r="G130">
        <v>53.67</v>
      </c>
      <c r="H130">
        <v>2.75</v>
      </c>
      <c r="I130" s="4">
        <v>2016</v>
      </c>
      <c r="K130">
        <v>201608</v>
      </c>
      <c r="L130">
        <v>73.5</v>
      </c>
      <c r="M130">
        <v>2.1</v>
      </c>
      <c r="N130" s="4">
        <v>2016</v>
      </c>
      <c r="P130">
        <v>201611</v>
      </c>
      <c r="Q130">
        <v>57.6</v>
      </c>
      <c r="R130">
        <v>4.05</v>
      </c>
      <c r="S130" s="4">
        <v>2016</v>
      </c>
    </row>
    <row r="131" spans="1:19">
      <c r="A131">
        <v>201702</v>
      </c>
      <c r="B131">
        <v>35.9</v>
      </c>
      <c r="C131">
        <v>3.67</v>
      </c>
      <c r="D131" s="4">
        <v>2017</v>
      </c>
      <c r="F131">
        <v>201705</v>
      </c>
      <c r="G131">
        <v>53.51</v>
      </c>
      <c r="H131">
        <v>2.59</v>
      </c>
      <c r="I131" s="4">
        <v>2017</v>
      </c>
      <c r="K131">
        <v>201708</v>
      </c>
      <c r="L131">
        <v>72.69</v>
      </c>
      <c r="M131">
        <v>1.29</v>
      </c>
      <c r="N131" s="4">
        <v>2017</v>
      </c>
      <c r="P131">
        <v>201711</v>
      </c>
      <c r="Q131">
        <v>55.66</v>
      </c>
      <c r="R131">
        <v>2.11</v>
      </c>
      <c r="S131" s="4">
        <v>2017</v>
      </c>
    </row>
    <row r="132" spans="1:19">
      <c r="A132">
        <v>201802</v>
      </c>
      <c r="B132">
        <v>33.99</v>
      </c>
      <c r="C132">
        <v>1.76</v>
      </c>
      <c r="D132" s="4">
        <v>2018</v>
      </c>
      <c r="F132">
        <v>201805</v>
      </c>
      <c r="G132">
        <v>52.43</v>
      </c>
      <c r="H132">
        <v>1.51</v>
      </c>
      <c r="I132" s="4">
        <v>2018</v>
      </c>
      <c r="K132">
        <v>201808</v>
      </c>
      <c r="L132">
        <v>73.5</v>
      </c>
      <c r="M132">
        <v>2.1</v>
      </c>
      <c r="N132" s="4">
        <v>2018</v>
      </c>
      <c r="P132">
        <v>201811</v>
      </c>
      <c r="Q132">
        <v>53.75</v>
      </c>
      <c r="R132">
        <v>0.2</v>
      </c>
      <c r="S132" s="4">
        <v>2018</v>
      </c>
    </row>
    <row r="133" spans="1:19">
      <c r="A133">
        <v>201902</v>
      </c>
      <c r="B133">
        <v>33.299999999999997</v>
      </c>
      <c r="C133">
        <v>1.07</v>
      </c>
      <c r="D133" s="4">
        <v>2019</v>
      </c>
      <c r="F133">
        <v>201905</v>
      </c>
      <c r="G133">
        <v>50.87</v>
      </c>
      <c r="H133">
        <v>-0.05</v>
      </c>
      <c r="I133" s="4">
        <v>2019</v>
      </c>
      <c r="K133">
        <v>201908</v>
      </c>
      <c r="L133">
        <v>72.36</v>
      </c>
      <c r="M133">
        <v>0.96</v>
      </c>
      <c r="N133" s="4">
        <v>2019</v>
      </c>
      <c r="P133">
        <v>201911</v>
      </c>
      <c r="Q133">
        <v>53.86</v>
      </c>
      <c r="R133">
        <v>0.31</v>
      </c>
      <c r="S133" s="4">
        <v>2019</v>
      </c>
    </row>
    <row r="134" spans="1:19">
      <c r="A134">
        <v>202002</v>
      </c>
      <c r="B134">
        <v>36.049999999999997</v>
      </c>
      <c r="C134">
        <v>3.82</v>
      </c>
      <c r="D134" s="4">
        <v>2020</v>
      </c>
      <c r="F134">
        <v>202005</v>
      </c>
      <c r="G134">
        <v>52.62</v>
      </c>
      <c r="H134">
        <v>1.7</v>
      </c>
      <c r="I134" s="4">
        <v>2020</v>
      </c>
      <c r="K134">
        <v>202008</v>
      </c>
      <c r="L134">
        <v>73.55</v>
      </c>
      <c r="M134">
        <v>2.15</v>
      </c>
      <c r="N134" s="4">
        <v>2020</v>
      </c>
      <c r="P134">
        <v>202011</v>
      </c>
      <c r="Q134">
        <v>55.5</v>
      </c>
      <c r="R134">
        <v>1.95</v>
      </c>
      <c r="S134" s="4">
        <v>2020</v>
      </c>
    </row>
    <row r="135" spans="1:19">
      <c r="A135">
        <v>202102</v>
      </c>
      <c r="B135">
        <v>33.64</v>
      </c>
      <c r="C135">
        <v>1.41</v>
      </c>
      <c r="D135" s="4">
        <v>2021</v>
      </c>
      <c r="F135">
        <v>202105</v>
      </c>
      <c r="G135">
        <v>52.58</v>
      </c>
      <c r="H135">
        <v>1.66</v>
      </c>
      <c r="I135" s="4">
        <v>2021</v>
      </c>
      <c r="K135">
        <v>202108</v>
      </c>
      <c r="L135">
        <v>74</v>
      </c>
      <c r="M135">
        <v>2.6</v>
      </c>
      <c r="N135" s="4">
        <v>2021</v>
      </c>
      <c r="P135">
        <v>202111</v>
      </c>
      <c r="Q135">
        <v>56.61</v>
      </c>
      <c r="R135">
        <v>3.06</v>
      </c>
      <c r="S135" s="4">
        <v>2021</v>
      </c>
    </row>
    <row r="136" spans="1:19">
      <c r="A136">
        <v>202202</v>
      </c>
      <c r="B136">
        <v>34.72</v>
      </c>
      <c r="C136">
        <v>2.4900000000000002</v>
      </c>
      <c r="D136" s="4">
        <v>2022</v>
      </c>
      <c r="F136">
        <v>202205</v>
      </c>
      <c r="G136">
        <v>52.23</v>
      </c>
      <c r="H136">
        <v>1.31</v>
      </c>
      <c r="I136" s="4">
        <v>2022</v>
      </c>
      <c r="K136">
        <v>202208</v>
      </c>
      <c r="L136">
        <v>73.95</v>
      </c>
      <c r="M136">
        <v>2.5499999999999998</v>
      </c>
      <c r="N136" s="4">
        <v>2022</v>
      </c>
      <c r="P136">
        <v>202211</v>
      </c>
      <c r="Q136">
        <v>54.73</v>
      </c>
      <c r="R136">
        <v>1.18</v>
      </c>
      <c r="S136" s="4">
        <v>2022</v>
      </c>
    </row>
    <row r="137" spans="1:19">
      <c r="A137">
        <v>202302</v>
      </c>
      <c r="B137">
        <v>34.9</v>
      </c>
      <c r="C137">
        <v>2.67</v>
      </c>
      <c r="D137" s="4">
        <v>2023</v>
      </c>
      <c r="F137">
        <v>202305</v>
      </c>
      <c r="G137">
        <v>51.46</v>
      </c>
      <c r="H137">
        <v>0.54</v>
      </c>
      <c r="I137" s="4">
        <v>2023</v>
      </c>
      <c r="K137">
        <v>202308</v>
      </c>
      <c r="L137">
        <v>73</v>
      </c>
      <c r="M137">
        <v>1.6</v>
      </c>
      <c r="N137" s="4">
        <v>2023</v>
      </c>
      <c r="P137">
        <v>202311</v>
      </c>
      <c r="Q137">
        <v>56.05</v>
      </c>
      <c r="R137">
        <v>2.5</v>
      </c>
      <c r="S137" s="4">
        <v>2023</v>
      </c>
    </row>
    <row r="141" spans="1:19">
      <c r="A141" s="2" t="s">
        <v>45</v>
      </c>
      <c r="B141" s="2"/>
      <c r="C141" s="2"/>
      <c r="D141"/>
      <c r="E141"/>
    </row>
    <row r="142" spans="1:19">
      <c r="A142" s="22" t="s">
        <v>61</v>
      </c>
      <c r="B142"/>
      <c r="C142"/>
      <c r="D142"/>
      <c r="E142"/>
    </row>
    <row r="143" spans="1:19">
      <c r="A143" s="1" t="s">
        <v>57</v>
      </c>
      <c r="B143"/>
      <c r="C143" t="s">
        <v>29</v>
      </c>
      <c r="D143"/>
      <c r="E143"/>
    </row>
    <row r="144" spans="1:19">
      <c r="A144" t="s">
        <v>9</v>
      </c>
      <c r="B144" s="23"/>
      <c r="D144"/>
      <c r="E144"/>
      <c r="F144"/>
      <c r="H144" s="23">
        <f>LINEST(H9:H137,I9:I137,1,FALSE)</f>
        <v>1.5011292486583186E-2</v>
      </c>
      <c r="M144" s="23">
        <f>LINEST(M9:M137,N9:N137,1,FALSE)</f>
        <v>1.3000111806797851E-2</v>
      </c>
      <c r="R144" s="23">
        <f>LINEST(R9:R137,S9:S137,1,FALSE)</f>
        <v>1.2918101520572439E-2</v>
      </c>
    </row>
    <row r="145" spans="1:18">
      <c r="A145" t="s">
        <v>10</v>
      </c>
      <c r="B145" s="24"/>
      <c r="D145"/>
      <c r="E145"/>
      <c r="F145"/>
      <c r="H145" s="24">
        <f>TDIST(ABS(INDEX(LINEST(H9:H137,I9:I137,1,TRUE),1,1)/INDEX(LINEST(H9:H137,I9:I137,1,TRUE),2,1)),INDEX(LINEST(H9:H137,I9:I137,1,TRUE),4,2),2)</f>
        <v>1.9034889124497085E-6</v>
      </c>
      <c r="M145" s="24">
        <f>TDIST(ABS(INDEX(LINEST(M9:M137,N9:N137,1,TRUE),1,1)/INDEX(LINEST(M9:M137,N9:N137,1,TRUE),2,1)),INDEX(LINEST(M9:M137,N9:N137,1,TRUE),4,2),2)</f>
        <v>3.152688860298005E-8</v>
      </c>
      <c r="R145" s="24">
        <f>TDIST(ABS(INDEX(LINEST(R9:R137,S9:S137,1,TRUE),1,1)/INDEX(LINEST(R9:R137,S9:S137,1,TRUE),2,1)),INDEX(LINEST(R9:R137,S9:S137,1,TRUE),4,2),2)</f>
        <v>4.0453394359716798E-6</v>
      </c>
    </row>
    <row r="146" spans="1:18">
      <c r="A146" t="s">
        <v>43</v>
      </c>
      <c r="B146"/>
      <c r="D146"/>
      <c r="E146"/>
      <c r="F146"/>
      <c r="H146">
        <f>H144*(RIGHT(A143,4)-LEFT(A143,4))</f>
        <v>1.9214454382826478</v>
      </c>
      <c r="M146">
        <f>M144*(RIGHT(A143,4)-LEFT(A143,4))</f>
        <v>1.6640143112701249</v>
      </c>
      <c r="R146">
        <f>R144*(RIGHT(A143,4)-LEFT(A143,4))</f>
        <v>1.6535169946332722</v>
      </c>
    </row>
    <row r="147" spans="1:18">
      <c r="A147" s="1" t="s">
        <v>58</v>
      </c>
      <c r="B147"/>
      <c r="C147"/>
      <c r="D147"/>
      <c r="E147"/>
      <c r="F147"/>
      <c r="H147"/>
      <c r="M147"/>
      <c r="R147"/>
    </row>
    <row r="148" spans="1:18">
      <c r="A148" t="s">
        <v>9</v>
      </c>
      <c r="B148"/>
      <c r="C148" s="23">
        <f>LINEST(C10:C137,D10:D137,1,FALSE)</f>
        <v>2.3180965024720755E-2</v>
      </c>
      <c r="D148"/>
      <c r="E148"/>
      <c r="F148"/>
      <c r="H148" s="23">
        <f>LINEST(H10:H137,I10:I137,1,FALSE)</f>
        <v>1.528497527925288E-2</v>
      </c>
      <c r="M148" s="23">
        <f>LINEST(M10:M137,N10:N137,1,FALSE)</f>
        <v>1.2778251464933161E-2</v>
      </c>
      <c r="R148" s="23">
        <f>LINEST(R10:R137,S10:S137,1,FALSE)</f>
        <v>1.2510128639443325E-2</v>
      </c>
    </row>
    <row r="149" spans="1:18">
      <c r="A149" t="s">
        <v>10</v>
      </c>
      <c r="B149"/>
      <c r="C149" s="24">
        <f>TDIST(ABS(INDEX(LINEST(C10:C137,D10:D137,1,TRUE),1,1)/INDEX(LINEST(C10:C137,D10:D137,1,TRUE),2,1)),INDEX(LINEST(C10:C137,D10:D137,1,TRUE),4,2),2)</f>
        <v>4.9102906827130871E-7</v>
      </c>
      <c r="D149"/>
      <c r="E149"/>
      <c r="F149"/>
      <c r="H149" s="24">
        <f>TDIST(ABS(INDEX(LINEST(H10:H137,I10:I137,1,TRUE),1,1)/INDEX(LINEST(H10:H137,I10:I137,1,TRUE),2,1)),INDEX(LINEST(H10:H137,I10:I137,1,TRUE),4,2),2)</f>
        <v>1.7666901755419895E-6</v>
      </c>
      <c r="M149" s="24">
        <f>TDIST(ABS(INDEX(LINEST(M10:M137,N10:N137,1,TRUE),1,1)/INDEX(LINEST(M10:M137,N10:N137,1,TRUE),2,1)),INDEX(LINEST(M10:M137,N10:N137,1,TRUE),4,2),2)</f>
        <v>7.4928959861037451E-8</v>
      </c>
      <c r="R149" s="24">
        <f>TDIST(ABS(INDEX(LINEST(R10:R137,S10:S137,1,TRUE),1,1)/INDEX(LINEST(R10:R137,S10:S137,1,TRUE),2,1)),INDEX(LINEST(R10:R137,S10:S137,1,TRUE),4,2),2)</f>
        <v>9.6539198722416095E-6</v>
      </c>
    </row>
    <row r="150" spans="1:18">
      <c r="A150" t="s">
        <v>43</v>
      </c>
      <c r="B150"/>
      <c r="C150">
        <f>C148*(RIGHT(A147,4)-LEFT(A147,4))</f>
        <v>2.943982558139536</v>
      </c>
      <c r="D150"/>
      <c r="E150"/>
      <c r="F150"/>
      <c r="H150">
        <f>H148*(RIGHT(A147,4)-LEFT(A147,4))</f>
        <v>1.9411918604651157</v>
      </c>
      <c r="M150">
        <f>M148*(RIGHT(A147,4)-LEFT(A147,4))</f>
        <v>1.6228379360465115</v>
      </c>
      <c r="R150">
        <f>R148*(RIGHT(A147,4)-LEFT(A147,4))</f>
        <v>1.5887863372093023</v>
      </c>
    </row>
    <row r="151" spans="1:18">
      <c r="A151" s="1" t="s">
        <v>59</v>
      </c>
      <c r="B151"/>
      <c r="C151"/>
      <c r="D151"/>
      <c r="E151"/>
      <c r="F151"/>
      <c r="H151"/>
      <c r="M151"/>
      <c r="R151"/>
    </row>
    <row r="152" spans="1:18">
      <c r="A152" t="s">
        <v>9</v>
      </c>
      <c r="B152" s="23"/>
      <c r="C152" s="23">
        <f>LINEST(C15:C137,D15:D137,1,FALSE)</f>
        <v>2.4060762791657545E-2</v>
      </c>
      <c r="D152"/>
      <c r="E152"/>
      <c r="F152"/>
      <c r="H152" s="23">
        <f>LINEST(H15:H137,I15:I137,1,FALSE)</f>
        <v>1.5992635203982933E-2</v>
      </c>
      <c r="M152" s="23">
        <f>LINEST(M15:M137,N15:N137,1,FALSE)</f>
        <v>1.4235918535811493E-2</v>
      </c>
      <c r="R152" s="23">
        <f>LINEST(R15:R137,S15:S137,1,FALSE)</f>
        <v>1.2755156002115289E-2</v>
      </c>
    </row>
    <row r="153" spans="1:18">
      <c r="A153" t="s">
        <v>10</v>
      </c>
      <c r="B153" s="24"/>
      <c r="C153" s="24">
        <f>TDIST(ABS(INDEX(LINEST(C15:C137,D15:D137,1,TRUE),1,1)/INDEX(LINEST(C15:C137,D15:D137,1,TRUE),2,1)),INDEX(LINEST(C15:C137,D15:D137,1,TRUE),4,2),2)</f>
        <v>8.6040634950652073E-7</v>
      </c>
      <c r="D153"/>
      <c r="E153"/>
      <c r="F153"/>
      <c r="H153" s="24">
        <f>TDIST(ABS(INDEX(LINEST(H15:H137,I15:I137,1,TRUE),1,1)/INDEX(LINEST(H15:H137,I15:I137,1,TRUE),2,1)),INDEX(LINEST(H15:H137,I15:I137,1,TRUE),4,2),2)</f>
        <v>3.2528612174928796E-6</v>
      </c>
      <c r="M153" s="24">
        <f>TDIST(ABS(INDEX(LINEST(M15:M137,N15:N137,1,TRUE),1,1)/INDEX(LINEST(M15:M137,N15:N137,1,TRUE),2,1)),INDEX(LINEST(M15:M137,N15:N137,1,TRUE),4,2),2)</f>
        <v>2.2541702689933722E-8</v>
      </c>
      <c r="R153" s="24">
        <f>TDIST(ABS(INDEX(LINEST(R15:R137,S15:S137,1,TRUE),1,1)/INDEX(LINEST(R15:R137,S15:S137,1,TRUE),2,1)),INDEX(LINEST(R15:R137,S15:S137,1,TRUE),4,2),2)</f>
        <v>1.6365468385862373E-5</v>
      </c>
    </row>
    <row r="154" spans="1:18">
      <c r="A154" t="s">
        <v>43</v>
      </c>
      <c r="B154"/>
      <c r="C154">
        <f>C152*(RIGHT(A151,4)-LEFT(A151,4))</f>
        <v>2.9354130605822206</v>
      </c>
      <c r="D154"/>
      <c r="E154"/>
      <c r="F154"/>
      <c r="H154">
        <f>H152*(RIGHT(A151,4)-LEFT(A151,4))</f>
        <v>1.9511014948859178</v>
      </c>
      <c r="M154">
        <f>M152*(RIGHT(A151,4)-LEFT(A151,4))</f>
        <v>1.7367820613690022</v>
      </c>
      <c r="R154">
        <f>R152*(RIGHT(A151,4)-LEFT(A151,4))</f>
        <v>1.5561290322580652</v>
      </c>
    </row>
    <row r="155" spans="1:18">
      <c r="A155" s="1" t="s">
        <v>60</v>
      </c>
      <c r="B155"/>
      <c r="C155"/>
      <c r="D155"/>
      <c r="E155"/>
      <c r="F155"/>
      <c r="H155"/>
      <c r="M155"/>
      <c r="R155"/>
    </row>
    <row r="156" spans="1:18">
      <c r="A156" t="s">
        <v>9</v>
      </c>
      <c r="B156" s="23"/>
      <c r="C156" s="23">
        <f>LINEST(C74:C137,D74:D137,1,FALSE)</f>
        <v>5.8116758241758243E-2</v>
      </c>
      <c r="D156"/>
      <c r="E156"/>
      <c r="F156"/>
      <c r="H156" s="23">
        <f>LINEST(H74:H137,I74:I137,1,FALSE)</f>
        <v>3.7984432234432229E-2</v>
      </c>
      <c r="M156" s="23">
        <f>LINEST(M74:M137,N74:N137,1,FALSE)</f>
        <v>3.8013278388278386E-2</v>
      </c>
      <c r="R156" s="23">
        <f>LINEST(R74:R137,S74:S137,1,FALSE)</f>
        <v>3.4714514652014652E-2</v>
      </c>
    </row>
    <row r="157" spans="1:18">
      <c r="A157" t="s">
        <v>10</v>
      </c>
      <c r="B157" s="24"/>
      <c r="C157" s="24">
        <f>TDIST(ABS(INDEX(LINEST(C74:C137,D74:D137,1,TRUE),1,1)/INDEX(LINEST(C74:C137,D74:D137,1,TRUE),2,1)),INDEX(LINEST(C74:C137,D74:D137,1,TRUE),4,2),2)</f>
        <v>1.1318675471205605E-5</v>
      </c>
      <c r="D157"/>
      <c r="E157"/>
      <c r="F157"/>
      <c r="H157" s="24">
        <f>TDIST(ABS(INDEX(LINEST(H74:H137,I74:I137,1,TRUE),1,1)/INDEX(LINEST(H74:H137,I74:I137,1,TRUE),2,1)),INDEX(LINEST(H74:H137,I74:I137,1,TRUE),4,2),2)</f>
        <v>2.9464591442919662E-5</v>
      </c>
      <c r="M157" s="24">
        <f>TDIST(ABS(INDEX(LINEST(M74:M137,N74:N137,1,TRUE),1,1)/INDEX(LINEST(M74:M137,N74:N137,1,TRUE),2,1)),INDEX(LINEST(M74:M137,N74:N137,1,TRUE),4,2),2)</f>
        <v>1.0494367638531695E-9</v>
      </c>
      <c r="R157" s="24">
        <f>TDIST(ABS(INDEX(LINEST(R74:R137,S74:S137,1,TRUE),1,1)/INDEX(LINEST(R74:R137,S74:S137,1,TRUE),2,1)),INDEX(LINEST(R74:R137,S74:S137,1,TRUE),4,2),2)</f>
        <v>4.6382112536684213E-5</v>
      </c>
    </row>
    <row r="158" spans="1:18">
      <c r="A158" t="s">
        <v>43</v>
      </c>
      <c r="C158">
        <f>C156*(RIGHT(A155,4)-LEFT(A155,4))</f>
        <v>3.6613557692307692</v>
      </c>
      <c r="H158">
        <f>H156*(RIGHT(A155,4)-LEFT(A155,4))</f>
        <v>2.3930192307692306</v>
      </c>
      <c r="M158">
        <f>M156*(RIGHT(A155,4)-LEFT(A155,4))</f>
        <v>2.3948365384615382</v>
      </c>
      <c r="R158">
        <f>R156*(RIGHT(A155,4)-LEFT(A155,4))</f>
        <v>2.1870144230769233</v>
      </c>
    </row>
  </sheetData>
  <conditionalFormatting sqref="C149 C153 C157">
    <cfRule type="cellIs" dxfId="4" priority="7" operator="lessThanOrEqual">
      <formula>0.05</formula>
    </cfRule>
  </conditionalFormatting>
  <conditionalFormatting sqref="H145 H153:R153 H157:R157">
    <cfRule type="cellIs" dxfId="3" priority="6" operator="lessThanOrEqual">
      <formula>0.05</formula>
    </cfRule>
  </conditionalFormatting>
  <conditionalFormatting sqref="H149">
    <cfRule type="cellIs" dxfId="2" priority="3" operator="lessThanOrEqual">
      <formula>0.05</formula>
    </cfRule>
  </conditionalFormatting>
  <conditionalFormatting sqref="M145 R145">
    <cfRule type="cellIs" dxfId="1" priority="5" operator="lessThanOrEqual">
      <formula>0.05</formula>
    </cfRule>
  </conditionalFormatting>
  <conditionalFormatting sqref="M149:R149">
    <cfRule type="cellIs" dxfId="0" priority="2" operator="lessThanOrEqual">
      <formula>0.05</formula>
    </cfRule>
  </conditionalFormatting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E34"/>
  <sheetViews>
    <sheetView zoomScale="90" zoomScaleNormal="90" zoomScalePageLayoutView="125" workbookViewId="0">
      <selection activeCell="A21" sqref="A21"/>
    </sheetView>
  </sheetViews>
  <sheetFormatPr defaultColWidth="8.88671875" defaultRowHeight="14.4"/>
  <cols>
    <col min="1" max="1" width="27.6640625" customWidth="1"/>
    <col min="2" max="2" width="106.44140625" style="10" customWidth="1"/>
  </cols>
  <sheetData>
    <row r="1" spans="1:5" ht="18">
      <c r="A1" s="5" t="s">
        <v>12</v>
      </c>
    </row>
    <row r="3" spans="1:5">
      <c r="A3" s="6" t="s">
        <v>13</v>
      </c>
      <c r="B3" s="11"/>
    </row>
    <row r="5" spans="1:5">
      <c r="A5" s="7" t="s">
        <v>64</v>
      </c>
    </row>
    <row r="6" spans="1:5">
      <c r="A6" s="21"/>
    </row>
    <row r="7" spans="1:5" ht="30" customHeight="1">
      <c r="A7" s="26" t="s">
        <v>30</v>
      </c>
      <c r="B7" s="26"/>
    </row>
    <row r="8" spans="1:5">
      <c r="A8" s="26" t="s">
        <v>31</v>
      </c>
      <c r="B8" s="26"/>
    </row>
    <row r="9" spans="1:5">
      <c r="A9" s="7"/>
    </row>
    <row r="10" spans="1:5">
      <c r="A10" s="6" t="s">
        <v>14</v>
      </c>
      <c r="B10" s="11"/>
    </row>
    <row r="12" spans="1:5">
      <c r="A12" s="7" t="s">
        <v>55</v>
      </c>
      <c r="B12" s="9"/>
      <c r="E12" s="25"/>
    </row>
    <row r="13" spans="1:5">
      <c r="A13" s="7"/>
      <c r="B13" s="10" t="s">
        <v>56</v>
      </c>
    </row>
    <row r="14" spans="1:5">
      <c r="A14" s="7"/>
      <c r="B14" s="9" t="s">
        <v>32</v>
      </c>
    </row>
    <row r="15" spans="1:5">
      <c r="A15" s="7"/>
      <c r="B15" s="9" t="s">
        <v>15</v>
      </c>
    </row>
    <row r="16" spans="1:5">
      <c r="A16" s="7"/>
      <c r="B16" s="9" t="s">
        <v>18</v>
      </c>
    </row>
    <row r="17" spans="1:2">
      <c r="A17" s="7"/>
      <c r="B17" s="9" t="s">
        <v>33</v>
      </c>
    </row>
    <row r="18" spans="1:2">
      <c r="B18" s="9" t="s">
        <v>19</v>
      </c>
    </row>
    <row r="19" spans="1:2">
      <c r="B19" s="9" t="s">
        <v>34</v>
      </c>
    </row>
    <row r="20" spans="1:2">
      <c r="B20" s="9" t="s">
        <v>16</v>
      </c>
    </row>
    <row r="21" spans="1:2">
      <c r="A21" s="8"/>
      <c r="B21" s="9" t="s">
        <v>35</v>
      </c>
    </row>
    <row r="22" spans="1:2">
      <c r="A22" s="8"/>
      <c r="B22" s="9"/>
    </row>
    <row r="23" spans="1:2">
      <c r="A23" s="6" t="s">
        <v>17</v>
      </c>
      <c r="B23" s="11"/>
    </row>
    <row r="25" spans="1:2">
      <c r="A25" s="7" t="s">
        <v>20</v>
      </c>
      <c r="B25" s="9"/>
    </row>
    <row r="26" spans="1:2" ht="29.25" customHeight="1">
      <c r="A26" s="27" t="s">
        <v>63</v>
      </c>
      <c r="B26" s="27"/>
    </row>
    <row r="27" spans="1:2">
      <c r="A27" s="7" t="s">
        <v>44</v>
      </c>
      <c r="B27" s="20"/>
    </row>
    <row r="29" spans="1:2">
      <c r="A29" s="6" t="s">
        <v>37</v>
      </c>
      <c r="B29" s="11"/>
    </row>
    <row r="31" spans="1:2">
      <c r="A31" s="1" t="s">
        <v>38</v>
      </c>
      <c r="B31" s="10" t="s">
        <v>53</v>
      </c>
    </row>
    <row r="32" spans="1:2">
      <c r="A32" s="1" t="s">
        <v>51</v>
      </c>
      <c r="B32" s="10" t="s">
        <v>52</v>
      </c>
    </row>
    <row r="33" spans="1:2">
      <c r="A33" s="1" t="s">
        <v>39</v>
      </c>
      <c r="B33" s="10" t="s">
        <v>41</v>
      </c>
    </row>
    <row r="34" spans="1:2">
      <c r="A34" s="1" t="s">
        <v>40</v>
      </c>
      <c r="B34" s="10" t="s">
        <v>42</v>
      </c>
    </row>
  </sheetData>
  <mergeCells count="3">
    <mergeCell ref="A7:B7"/>
    <mergeCell ref="A8:B8"/>
    <mergeCell ref="A26:B26"/>
  </mergeCells>
  <pageMargins left="0.7" right="0.7" top="0.75" bottom="0.75" header="0.3" footer="0.3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s E A A B Q S w M E F A A C A A g A h I l L T l M s 1 K 2 n A A A A + A A A A B I A H A B D b 2 5 m a W c v U G F j a 2 F n Z S 5 4 b W w g o h g A K K A U A A A A A A A A A A A A A A A A A A A A A A A A A A A A h Y 9 N D o I w G E S v Q r q n P x A M I R 9 l 4 V Y S E 6 J x 2 9 Q K j V A M L Z a 7 u f B I X k E S R d 2 5 n M m b 5 M 3 j d o d i 6 t r g q g a r e 5 M j h i k K l J H 9 U Z s 6 R 6 M 7 h S k q O G y F P I t a B T N s b D Z Z n a P G u U t G i P c e + x j 3 Q 0 0 i S h k 5 l J t K N q o T o T b W C S M V + q y O / 1 e I w / 4 l w y O 8 S n A S s x i z l A F Z a i i 1 + S L R b I w p k J 8 S 1 m P r x k F x Z c J d B W S J Q N 4 v + B N Q S w M E F A A C A A g A h I l L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S J S 0 7 G 2 Y w V U g E A A K 8 I A A A T A B w A R m 9 y b X V s Y X M v U 2 V j d G l v b j E u b S C i G A A o o B Q A A A A A A A A A A A A A A A A A A A A A A A A A A A D t k 1 1 r w y A U h u 8 D + Q 9 i o T R g P r Q U 0 o 2 w i 3 S 3 g 9 H C L s Y Y x p y l g U S L m n S l 7 L 8 v I e w L 2 q s N y i D e K M 8 R X z 0 P G h C 2 V B K t h 5 l e u 4 7 r m C 3 X k K M J p j T y L W 8 L f + 4 v f B o v F z 6 L a I x R g i q w r o O 6 s V a N F t C R 1 L T B S o m m B m l n D 5 A F q Z K 2 W 5 s Z 3 l q 7 M 1 d h u N / v A y l y E U j F e V C o N h S 8 C C X v k 3 k V 2 r I G 3 4 A u w Y S n k w N h 2 p u M G 3 j e 6 T y x u o F p B k U P D s B 1 Q p c R n Y L M P w G L o g h 7 5 H E F V V m X F n S C C S Y o V V V T S 5 P M C b q V Q u W l L B L K F o y g + 0 Z Z W N t D B c n X M r h T E p 4 8 M j x 4 g t M t l 0 X X n 8 1 h B 3 0 v N j z r N m 0 0 l + Z F 6 X o 4 v S + a 2 d A d c j z i g d I u 3 X Y V Z O H V v h H 0 w d k Z P v / B 3 z z X K e X J a 5 z 1 x i 7 m j Y 3 e f u E t v p i 3 e P T 2 N 9 7 Q j H m j u 3 / k j t K L f b r v 0 a O 5 s + b e A V B L A Q I t A B Q A A g A I A I S J S 0 5 T L N S t p w A A A P g A A A A S A A A A A A A A A A A A A A A A A A A A A A B D b 2 5 m a W c v U G F j a 2 F n Z S 5 4 b W x Q S w E C L Q A U A A I A C A C E i U t O D 8 r p q 6 Q A A A D p A A A A E w A A A A A A A A A A A A A A A A D z A A A A W 0 N v b n R l b n R f V H l w Z X N d L n h t b F B L A Q I t A B Q A A g A I A I S J S 0 7 G 2 Y w V U g E A A K 8 I A A A T A A A A A A A A A A A A A A A A A O Q B A A B G b 3 J t d W x h c y 9 T Z W N 0 a W 9 u M S 5 t U E s F B g A A A A A D A A M A w g A A A I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g s o A A A A A A A A 6 S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A t d G F 2 Z y 0 z L T U t M T g 5 N S 0 y M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y L T E x V D I x O j I 5 O j M 0 L j I 0 M T A z O D l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C 1 0 Y X Z n L T M t N S 0 x O D k 1 L T I w M T g v Q 2 h h b m d l Z C B U e X B l L n t D b 2 x 1 b W 4 x L D B 9 J n F 1 b 3 Q 7 L C Z x d W 9 0 O 1 N l Y 3 R p b 2 4 x L z E x M C 1 0 Y X Z n L T M t N S 0 x O D k 1 L T I w M T g v Q 2 h h b m d l Z C B U e X B l L n t D b 2 x 1 b W 4 y L D F 9 J n F 1 b 3 Q 7 L C Z x d W 9 0 O 1 N l Y 3 R p b 2 4 x L z E x M C 1 0 Y X Z n L T M t N S 0 x O D k 1 L T I w M T g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E x M C 1 0 Y X Z n L T M t N S 0 x O D k 1 L T I w M T g v Q 2 h h b m d l Z C B U e X B l L n t D b 2 x 1 b W 4 x L D B 9 J n F 1 b 3 Q 7 L C Z x d W 9 0 O 1 N l Y 3 R p b 2 4 x L z E x M C 1 0 Y X Z n L T M t N S 0 x O D k 1 L T I w M T g v Q 2 h h b m d l Z C B U e X B l L n t D b 2 x 1 b W 4 y L D F 9 J n F 1 b 3 Q 7 L C Z x d W 9 0 O 1 N l Y 3 R p b 2 4 x L z E x M C 1 0 Y X Z n L T M t N S 0 x O D k 1 L T I w M T g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A t d G F 2 Z y 0 z L T U t M T g 5 N S 0 y M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C 1 0 Y X Z n L T M t N S 0 x O D k 1 L T I w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A t d G F 2 Z y 0 z L T I t M T g 5 N S 0 y M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y L T E x V D I x O j M z O j I 0 L j k x N j Q x N D F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C 1 0 Y X Z n L T M t M i 0 x O D k 1 L T I w M T g v Q 2 h h b m d l Z C B U e X B l L n t D b 2 x 1 b W 4 x L D B 9 J n F 1 b 3 Q 7 L C Z x d W 9 0 O 1 N l Y 3 R p b 2 4 x L z E x M C 1 0 Y X Z n L T M t M i 0 x O D k 1 L T I w M T g v Q 2 h h b m d l Z C B U e X B l L n t D b 2 x 1 b W 4 y L D F 9 J n F 1 b 3 Q 7 L C Z x d W 9 0 O 1 N l Y 3 R p b 2 4 x L z E x M C 1 0 Y X Z n L T M t M i 0 x O D k 1 L T I w M T g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E x M C 1 0 Y X Z n L T M t M i 0 x O D k 1 L T I w M T g v Q 2 h h b m d l Z C B U e X B l L n t D b 2 x 1 b W 4 x L D B 9 J n F 1 b 3 Q 7 L C Z x d W 9 0 O 1 N l Y 3 R p b 2 4 x L z E x M C 1 0 Y X Z n L T M t M i 0 x O D k 1 L T I w M T g v Q 2 h h b m d l Z C B U e X B l L n t D b 2 x 1 b W 4 y L D F 9 J n F 1 b 3 Q 7 L C Z x d W 9 0 O 1 N l Y 3 R p b 2 4 x L z E x M C 1 0 Y X Z n L T M t M i 0 x O D k 1 L T I w M T g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A t d G F 2 Z y 0 z L T I t M T g 5 N S 0 y M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C 1 0 Y X Z n L T M t M i 0 x O D k 1 L T I w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A t d G F 2 Z y 0 z L T g t M T g 5 N S 0 y M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y L T E x V D I y O j A x O j M w L j A 3 N D k y O D l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C 1 0 Y X Z n L T M t O C 0 x O D k 1 L T I w M T g v Q 2 h h b m d l Z C B U e X B l L n t D b 2 x 1 b W 4 x L D B 9 J n F 1 b 3 Q 7 L C Z x d W 9 0 O 1 N l Y 3 R p b 2 4 x L z E x M C 1 0 Y X Z n L T M t O C 0 x O D k 1 L T I w M T g v Q 2 h h b m d l Z C B U e X B l L n t D b 2 x 1 b W 4 y L D F 9 J n F 1 b 3 Q 7 L C Z x d W 9 0 O 1 N l Y 3 R p b 2 4 x L z E x M C 1 0 Y X Z n L T M t O C 0 x O D k 1 L T I w M T g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E x M C 1 0 Y X Z n L T M t O C 0 x O D k 1 L T I w M T g v Q 2 h h b m d l Z C B U e X B l L n t D b 2 x 1 b W 4 x L D B 9 J n F 1 b 3 Q 7 L C Z x d W 9 0 O 1 N l Y 3 R p b 2 4 x L z E x M C 1 0 Y X Z n L T M t O C 0 x O D k 1 L T I w M T g v Q 2 h h b m d l Z C B U e X B l L n t D b 2 x 1 b W 4 y L D F 9 J n F 1 b 3 Q 7 L C Z x d W 9 0 O 1 N l Y 3 R p b 2 4 x L z E x M C 1 0 Y X Z n L T M t O C 0 x O D k 1 L T I w M T g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A t d G F 2 Z y 0 z L T g t M T g 5 N S 0 y M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C 1 0 Y X Z n L T M t O C 0 x O D k 1 L T I w M T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A t d G F 2 Z y 0 z L T g t M T g 5 N S 0 y M D E 4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y L T E x V D I y O j A z O j U 4 L j U x M j E 2 O D h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E x M C 1 0 Y X Z n L T M t O C 0 x O D k 1 L T I w M T g g K D I p L 0 N o Y W 5 n Z W Q g V H l w Z S 5 7 Q 2 9 s d W 1 u M S w w f S Z x d W 9 0 O y w m c X V v d D t T Z W N 0 a W 9 u M S 8 x M T A t d G F 2 Z y 0 z L T g t M T g 5 N S 0 y M D E 4 I C g y K S 9 D a G F u Z 2 V k I F R 5 c G U u e 0 N v b H V t b j I s M X 0 m c X V v d D s s J n F 1 b 3 Q 7 U 2 V j d G l v b j E v M T E w L X R h d m c t M y 0 4 L T E 4 O T U t M j A x O C A o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z E x M C 1 0 Y X Z n L T M t O C 0 x O D k 1 L T I w M T g g K D I p L 0 N o Y W 5 n Z W Q g V H l w Z S 5 7 Q 2 9 s d W 1 u M S w w f S Z x d W 9 0 O y w m c X V v d D t T Z W N 0 a W 9 u M S 8 x M T A t d G F 2 Z y 0 z L T g t M T g 5 N S 0 y M D E 4 I C g y K S 9 D a G F u Z 2 V k I F R 5 c G U u e 0 N v b H V t b j I s M X 0 m c X V v d D s s J n F 1 b 3 Q 7 U 2 V j d G l v b j E v M T E w L X R h d m c t M y 0 4 L T E 4 O T U t M j A x O C A o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M T A t d G F 2 Z y 0 z L T g t M T g 5 N S 0 y M D E 4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M C 1 0 Y X Z n L T M t O C 0 x O D k 1 L T I w M T g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x M T A t d G F 2 Z y 0 z L T E x L T E 4 O T U t M j A x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M i 0 x M V Q y M j o w N z o 0 O C 4 2 N T Q 3 O T M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x M T A t d G F 2 Z y 0 z L T E x L T E 4 O T U t M j A x O C 9 D a G F u Z 2 V k I F R 5 c G U u e 0 N v b H V t b j E s M H 0 m c X V v d D s s J n F 1 b 3 Q 7 U 2 V j d G l v b j E v M T E w L X R h d m c t M y 0 x M S 0 x O D k 1 L T I w M T g v Q 2 h h b m d l Z C B U e X B l L n t D b 2 x 1 b W 4 y L D F 9 J n F 1 b 3 Q 7 L C Z x d W 9 0 O 1 N l Y 3 R p b 2 4 x L z E x M C 1 0 Y X Z n L T M t M T E t M T g 5 N S 0 y M D E 4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8 x M T A t d G F 2 Z y 0 z L T E x L T E 4 O T U t M j A x O C 9 D a G F u Z 2 V k I F R 5 c G U u e 0 N v b H V t b j E s M H 0 m c X V v d D s s J n F 1 b 3 Q 7 U 2 V j d G l v b j E v M T E w L X R h d m c t M y 0 x M S 0 x O D k 1 L T I w M T g v Q 2 h h b m d l Z C B U e X B l L n t D b 2 x 1 b W 4 y L D F 9 J n F 1 b 3 Q 7 L C Z x d W 9 0 O 1 N l Y 3 R p b 2 4 x L z E x M C 1 0 Y X Z n L T M t M T E t M T g 5 N S 0 y M D E 4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T E w L X R h d m c t M y 0 x M S 0 x O D k 1 L T I w M T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w L X R h d m c t M y 0 x M S 0 x O D k 1 L T I w M T g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4 x m 6 L i j g E E 2 8 S L / + E r u Y v g A A A A A C A A A A A A A D Z g A A w A A A A B A A A A B V l W t f w m W d F 6 h c j Q U A k s V P A A A A A A S A A A C g A A A A E A A A A D 2 u T P H w t b l Z X B Y E 3 y g i q f 5 Q A A A A / m t U / t 3 1 m V 9 K E O 5 L W w V m q F 0 8 q K T F J K 1 A l Q Y V 4 B B V z t 0 9 c W z R I o c Y G y 8 H v F X o S K + l A y I y V r g h T G Q r N 5 j 0 z e + 1 P s R I p o j x 9 H d Y M Q G 4 t B H B q l k U A A A A Z R a m u V S 0 0 F g k d 4 c b K B 9 A Z i X / 1 g w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2FA4749D13C4D8B63736A9D95688A" ma:contentTypeVersion="17" ma:contentTypeDescription="Create a new document." ma:contentTypeScope="" ma:versionID="578c655ecc84879846c98f19573eba7e">
  <xsd:schema xmlns:xsd="http://www.w3.org/2001/XMLSchema" xmlns:xs="http://www.w3.org/2001/XMLSchema" xmlns:p="http://schemas.microsoft.com/office/2006/metadata/properties" xmlns:ns2="11d857ff-f4c9-431c-b3f0-894cf5d81aa2" xmlns:ns3="924ddb61-764c-4703-9da6-ddf852dc8a22" targetNamespace="http://schemas.microsoft.com/office/2006/metadata/properties" ma:root="true" ma:fieldsID="e4057c1f2022873f23a3a8e83f192bb7" ns2:_="" ns3:_="">
    <xsd:import namespace="11d857ff-f4c9-431c-b3f0-894cf5d81aa2"/>
    <xsd:import namespace="924ddb61-764c-4703-9da6-ddf852dc8a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Notes0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57ff-f4c9-431c-b3f0-894cf5d81a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5fc1ea-0df6-4181-8ca9-e6627910bc6f}" ma:internalName="TaxCatchAll" ma:showField="CatchAllData" ma:web="11d857ff-f4c9-431c-b3f0-894cf5d81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ddb61-764c-4703-9da6-ddf852dc8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s0" ma:index="12" nillable="true" ma:displayName="Notes" ma:internalName="Notes0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96de28-cb53-43b9-a38b-bef149b24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4ddb61-764c-4703-9da6-ddf852dc8a22">
      <Terms xmlns="http://schemas.microsoft.com/office/infopath/2007/PartnerControls"/>
    </lcf76f155ced4ddcb4097134ff3c332f>
    <Notes0 xmlns="924ddb61-764c-4703-9da6-ddf852dc8a22" xsi:nil="true"/>
    <TaxCatchAll xmlns="11d857ff-f4c9-431c-b3f0-894cf5d81aa2" xsi:nil="true"/>
  </documentManagement>
</p:properties>
</file>

<file path=customXml/itemProps1.xml><?xml version="1.0" encoding="utf-8"?>
<ds:datastoreItem xmlns:ds="http://schemas.openxmlformats.org/officeDocument/2006/customXml" ds:itemID="{2881B562-7893-4E2A-B046-A9062E2890F5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810F977-23A0-4DA1-856E-C941309B2399}"/>
</file>

<file path=customXml/itemProps3.xml><?xml version="1.0" encoding="utf-8"?>
<ds:datastoreItem xmlns:ds="http://schemas.openxmlformats.org/officeDocument/2006/customXml" ds:itemID="{D8DC6E54-413B-4D73-A858-F7E78FD72C4A}"/>
</file>

<file path=customXml/itemProps4.xml><?xml version="1.0" encoding="utf-8"?>
<ds:datastoreItem xmlns:ds="http://schemas.openxmlformats.org/officeDocument/2006/customXml" ds:itemID="{5F292B12-8AA3-423E-A803-460AA1A7DA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Figure 1</vt:lpstr>
      <vt:lpstr>Data for Figure 1</vt:lpstr>
      <vt:lpstr>Data for Figure 3</vt:lpstr>
      <vt:lpstr>Original Data and Calculations</vt:lpstr>
      <vt:lpstr>Methods and Notes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Chris Lamie</cp:lastModifiedBy>
  <dcterms:created xsi:type="dcterms:W3CDTF">2015-06-05T18:17:20Z</dcterms:created>
  <dcterms:modified xsi:type="dcterms:W3CDTF">2024-04-21T16:03:48Z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0x01010055C2FA4749D13C4D8B63736A9D95688A</vt:lpwstr>
  </property>
</Properties>
</file>