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charts/chart1.xml" ContentType="application/vnd.openxmlformats-officedocument.drawingml.char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media/image1.png" ContentType="image/png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BD" sheetId="1" state="visible" r:id="rId2"/>
    <sheet name="tests" sheetId="2" state="visible" r:id="rId3"/>
    <sheet name="MSE" sheetId="3" state="visible" r:id="rId4"/>
    <sheet name="__Solver__" sheetId="4" state="hidden" r:id="rId5"/>
    <sheet name="__Solver___conflict38267790" sheetId="5" state="hidden" r:id="rId6"/>
    <sheet name="__Solver___conflict474332952" sheetId="6" state="hidden" r:id="rId7"/>
  </sheets>
  <definedNames>
    <definedName function="false" hidden="true" localSheetId="0" name="_xlnm._FilterDatabase" vbProcedure="false">BD!$A$1:$BY$102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<sst xmlns="http://schemas.openxmlformats.org/spreadsheetml/2006/main" count="239" uniqueCount="214">
  <si>
    <t xml:space="preserve">Provicia \ día</t>
  </si>
  <si>
    <t xml:space="preserve">CABA Casos Confirmados </t>
  </si>
  <si>
    <t xml:space="preserve">CABA Casos Recuperados </t>
  </si>
  <si>
    <t xml:space="preserve">CABA Casos Muertos </t>
  </si>
  <si>
    <t xml:space="preserve">CABA Casos Activos</t>
  </si>
  <si>
    <t xml:space="preserve">Bs As Casos Confirmados </t>
  </si>
  <si>
    <t xml:space="preserve">Bs As  Casos Recuperados </t>
  </si>
  <si>
    <t xml:space="preserve">Bs As  Casos Muertos </t>
  </si>
  <si>
    <t xml:space="preserve">Bs As  Casos Activos</t>
  </si>
  <si>
    <t xml:space="preserve">Córdoba Casos Confirmados </t>
  </si>
  <si>
    <t xml:space="preserve">Córdoba Casos Recuperados </t>
  </si>
  <si>
    <t xml:space="preserve">Córdoba Casos Muertos </t>
  </si>
  <si>
    <t xml:space="preserve">Córdoba Casos Activos</t>
  </si>
  <si>
    <t xml:space="preserve">San Luis Casos Confirmados </t>
  </si>
  <si>
    <t xml:space="preserve">San Luis Casos Recuperados </t>
  </si>
  <si>
    <t xml:space="preserve">San Luis Casos Muertos </t>
  </si>
  <si>
    <t xml:space="preserve">San Luis Casos Activos</t>
  </si>
  <si>
    <t xml:space="preserve">Chaco Casos Confirmados </t>
  </si>
  <si>
    <t xml:space="preserve">Chaco Casos Recuperados </t>
  </si>
  <si>
    <t xml:space="preserve">Chaco Casos Muertos </t>
  </si>
  <si>
    <t xml:space="preserve">Chaco Casos Activos</t>
  </si>
  <si>
    <t xml:space="preserve">Río Negro Casos Confirmados </t>
  </si>
  <si>
    <t xml:space="preserve">Río Negro Casos Recuperados </t>
  </si>
  <si>
    <t xml:space="preserve">Río Negro Casos Muertos </t>
  </si>
  <si>
    <t xml:space="preserve">Río Negro Casos Activos</t>
  </si>
  <si>
    <t xml:space="preserve">Santa Fe Casos Confirmados </t>
  </si>
  <si>
    <t xml:space="preserve">Santa Fe  Casos Recuperados </t>
  </si>
  <si>
    <t xml:space="preserve">Santa Fe  Casos Muertos </t>
  </si>
  <si>
    <t xml:space="preserve">Santa Fe Casos Activos</t>
  </si>
  <si>
    <t xml:space="preserve">Tierra del F Casos Confirmados </t>
  </si>
  <si>
    <t xml:space="preserve">Tierra del F Casos Recuperados </t>
  </si>
  <si>
    <t xml:space="preserve">Tierra del F Casos Muertos </t>
  </si>
  <si>
    <t xml:space="preserve">Tierra del F Casos Activos</t>
  </si>
  <si>
    <t xml:space="preserve">Jujuy Casos Confirmados </t>
  </si>
  <si>
    <t xml:space="preserve">Jujuy Casos Recuperados </t>
  </si>
  <si>
    <t xml:space="preserve">Jujuy Casos Muertos </t>
  </si>
  <si>
    <t xml:space="preserve">Jujuy Casos Activos</t>
  </si>
  <si>
    <t xml:space="preserve">Salta Casos Confirmados </t>
  </si>
  <si>
    <t xml:space="preserve">Salta Casos Recuperados </t>
  </si>
  <si>
    <t xml:space="preserve">Salta Casos Muertos </t>
  </si>
  <si>
    <t xml:space="preserve">Salta Casos Activos</t>
  </si>
  <si>
    <t xml:space="preserve">Entre Ríos Casos Confirmados </t>
  </si>
  <si>
    <t xml:space="preserve">Entre Ríos Casos Recuperados </t>
  </si>
  <si>
    <t xml:space="preserve">Entre Ríos Casos Muertos </t>
  </si>
  <si>
    <t xml:space="preserve">Entre Ríos Casos Activos</t>
  </si>
  <si>
    <t xml:space="preserve">Corrientes Casos Confirmados </t>
  </si>
  <si>
    <t xml:space="preserve">Corrientes Casos Recuperados </t>
  </si>
  <si>
    <t xml:space="preserve">Corrientes Casos Muertos </t>
  </si>
  <si>
    <t xml:space="preserve">Corrientes Casos Activos</t>
  </si>
  <si>
    <t xml:space="preserve">Santiago Est Casos Confirmados </t>
  </si>
  <si>
    <t xml:space="preserve">Santiago Est Casos Recuperados </t>
  </si>
  <si>
    <t xml:space="preserve">Santiago Est Casos Muertos </t>
  </si>
  <si>
    <t xml:space="preserve">Santiago Est Casos Activos</t>
  </si>
  <si>
    <t xml:space="preserve">Neuquen Casos Confirmados </t>
  </si>
  <si>
    <t xml:space="preserve">Neuquen Casos Recuperados </t>
  </si>
  <si>
    <t xml:space="preserve">Neuquen Casos Muertos </t>
  </si>
  <si>
    <t xml:space="preserve">Neuquen Casos Activos</t>
  </si>
  <si>
    <t xml:space="preserve">Mendoza Casos Confirmados </t>
  </si>
  <si>
    <t xml:space="preserve">Mendoza Casos Recuperados </t>
  </si>
  <si>
    <t xml:space="preserve">Mendoza Casos Muertos </t>
  </si>
  <si>
    <t xml:space="preserve">Mendoza Casos Activos</t>
  </si>
  <si>
    <t xml:space="preserve">Tucumán Casos Confirmados </t>
  </si>
  <si>
    <t xml:space="preserve">Tucumán Casos Recuperados </t>
  </si>
  <si>
    <t xml:space="preserve">Tucumán Casos Muertos </t>
  </si>
  <si>
    <t xml:space="preserve">Tucumán Casos Activos</t>
  </si>
  <si>
    <t xml:space="preserve">Santa Cruz Casos Confirmados </t>
  </si>
  <si>
    <t xml:space="preserve">Santa Cruz Casos Recuperados </t>
  </si>
  <si>
    <t xml:space="preserve">Santa Cruz Casos Muertos </t>
  </si>
  <si>
    <t xml:space="preserve">Santa Cruz Casos Activos</t>
  </si>
  <si>
    <t xml:space="preserve">Chubut Casos Confirmados </t>
  </si>
  <si>
    <t xml:space="preserve">Chubut Casos Recuperados </t>
  </si>
  <si>
    <t xml:space="preserve">Chubut Casos Muertos </t>
  </si>
  <si>
    <t xml:space="preserve">Chubut Casos Activos</t>
  </si>
  <si>
    <t xml:space="preserve">Misiones Casos Confirmados </t>
  </si>
  <si>
    <t xml:space="preserve">Misiones Casos Recuperados </t>
  </si>
  <si>
    <t xml:space="preserve">Misiones Casos Muertos </t>
  </si>
  <si>
    <t xml:space="preserve">Misiones Casos Activos</t>
  </si>
  <si>
    <t xml:space="preserve">Formosa Casos Confirmados </t>
  </si>
  <si>
    <t xml:space="preserve">Formosa Casos Recuperados </t>
  </si>
  <si>
    <t xml:space="preserve">Formosa Casos Muertos </t>
  </si>
  <si>
    <t xml:space="preserve">Formosa Casos Activos</t>
  </si>
  <si>
    <t xml:space="preserve">Catamarca Casos Confirmados </t>
  </si>
  <si>
    <t xml:space="preserve">Catamarca Casos Recuperados </t>
  </si>
  <si>
    <t xml:space="preserve">Catamarca Casos Muertos </t>
  </si>
  <si>
    <t xml:space="preserve">Catamarca Casos Activos</t>
  </si>
  <si>
    <t xml:space="preserve">La Rioja Casos Confirmados </t>
  </si>
  <si>
    <t xml:space="preserve">La Rioja Casos Recuperados </t>
  </si>
  <si>
    <t xml:space="preserve">La Rioja Casos Muertos </t>
  </si>
  <si>
    <t xml:space="preserve">La Rioja Casos Activos</t>
  </si>
  <si>
    <t xml:space="preserve">San Juan Casos Confirmados </t>
  </si>
  <si>
    <t xml:space="preserve">San Juan Casos Recuperados </t>
  </si>
  <si>
    <t xml:space="preserve">San Juan Casos Muertos </t>
  </si>
  <si>
    <t xml:space="preserve">San Juan Casos Activos</t>
  </si>
  <si>
    <t xml:space="preserve">La Pampa Casos Confirmados </t>
  </si>
  <si>
    <t xml:space="preserve">La Pampa Casos Recuperados </t>
  </si>
  <si>
    <t xml:space="preserve">La Pampa Casos Muertos </t>
  </si>
  <si>
    <t xml:space="preserve">La Pampa Casos Activos</t>
  </si>
  <si>
    <t xml:space="preserve">Total de Casos Confirmados </t>
  </si>
  <si>
    <t xml:space="preserve">Total de casos </t>
  </si>
  <si>
    <t xml:space="preserve">tasa de crecimiento</t>
  </si>
  <si>
    <t xml:space="preserve">Medidas de mitigación </t>
  </si>
  <si>
    <t xml:space="preserve">Licencia para viajeros zona de riesgo+just inasist Ministerio Educa</t>
  </si>
  <si>
    <t xml:space="preserve">Protocolo vuellos de arribo nuevo</t>
  </si>
  <si>
    <t xml:space="preserve">Cierre espectaculos masivos y museos</t>
  </si>
  <si>
    <t xml:space="preserve">Licencias Sector Pub. Crisis transporte. Aumento licencias trabajadores.</t>
  </si>
  <si>
    <t xml:space="preserve">Readecuación calendario educativo y clases virtuales universi</t>
  </si>
  <si>
    <t xml:space="preserve">medidas preventivas sector hotelero+ cierre parques nacionales. Clases virtuales en escuelas</t>
  </si>
  <si>
    <t xml:space="preserve">trabajo remoto y cierre de fronteras</t>
  </si>
  <si>
    <t xml:space="preserve">Adecuación transporte y suspensión partidos +134 linea de aviso incumpim cuarentena</t>
  </si>
  <si>
    <t xml:space="preserve">Construccción hospitales emergencia </t>
  </si>
  <si>
    <t xml:space="preserve">cuarentena total entra en vigencia desde 00:00hs</t>
  </si>
  <si>
    <t xml:space="preserve">extensión de la cuarentena total </t>
  </si>
  <si>
    <t xml:space="preserve"> Aglomeraciones por bono de 10.000 y jubilaciones</t>
  </si>
  <si>
    <t xml:space="preserve">segundo dia de cobro de jubilados, se organiza por dni</t>
  </si>
  <si>
    <t xml:space="preserve">Algunas actvidades se exzceptuan de la cuarentena</t>
  </si>
  <si>
    <t xml:space="preserve">Detalle de medidas gubernamentales </t>
  </si>
  <si>
    <t xml:space="preserve">https://www.argentina.gob.ar/coronavirus/medidas-gobierno</t>
  </si>
  <si>
    <t xml:space="preserve">Total recuperado pais </t>
  </si>
  <si>
    <t xml:space="preserve">Faltan conciliar</t>
  </si>
  <si>
    <t xml:space="preserve">https://www.argentina.gob.ar/coronavirus/informe-diario</t>
  </si>
  <si>
    <t xml:space="preserve">Fuente oficial </t>
  </si>
  <si>
    <t xml:space="preserve">tasa para el periodo </t>
  </si>
  <si>
    <t xml:space="preserve">para 20 días</t>
  </si>
  <si>
    <t xml:space="preserve">tasa de crecim por día</t>
  </si>
  <si>
    <t xml:space="preserve">Fuente: Informe oficial</t>
  </si>
  <si>
    <t xml:space="preserve">Las fuentes dicen que la incubación esta entre 4 y 8 días</t>
  </si>
  <si>
    <t xml:space="preserve">https://gabgoh.github.io/COVID/index.html</t>
  </si>
  <si>
    <t xml:space="preserve">https://www.lanacion.com.ar/sociedad/provincia-provincia-mapa-del-coronavirus-argentina-nid2344407</t>
  </si>
  <si>
    <t xml:space="preserve">https://www.losandes.com.ar/article/view?slug=infodatos-segui-la-evolucion-del-coronavirus-en-el-pais-y-en-las-provincias</t>
  </si>
  <si>
    <t xml:space="preserve">https://www.buenosaires.gob.ar/salud/noticias/actualizacion-de-los-casos-de-coronavirus-en-la-ciudad-buenos-aires</t>
  </si>
  <si>
    <t xml:space="preserve">https://www.todojujuy.com/jujuy/jujuy-confirman-tres-semanas-casos-coronavirus-n133692</t>
  </si>
  <si>
    <t xml:space="preserve">https://salud.rionegro.gov.ar/mapa/#7/-39.823/-67.349</t>
  </si>
  <si>
    <t xml:space="preserve">http://www.salta.gov.ar/prensa/noticias/salta-se-mantiene-sin-nuevos-casos-positivos-de-coronavirus/69442</t>
  </si>
  <si>
    <t xml:space="preserve">https://www.santafe.gob.ar/ms/covid19/tablero/</t>
  </si>
  <si>
    <t xml:space="preserve">https://www.lavoz.com.ar/interactivo/coronavirus-mapa-interactivo-y-evolucion-de-casos-en-argentina-y-cordoba</t>
  </si>
  <si>
    <t xml:space="preserve">https://www.cba.gov.ar/informe-diario-de-casos-y-medidas/</t>
  </si>
  <si>
    <t xml:space="preserve">https://viapais.com.ar/ushuaia/1720622-coronavirus-en-tierra-del-fuego-ya-son-125-los-casos-confirmados-y-59-los-recuperados/</t>
  </si>
  <si>
    <t xml:space="preserve">https://criticasur.com.ar/nota/24983/coronavirus_ya_son_mas_los_recuperados_que_los_infectados_en_tierra_del_fuego/</t>
  </si>
  <si>
    <t xml:space="preserve">https://www.tierradelfuego.gob.ar/parte-diario-epidemiologico-covid-19-al-19-de-abril-de-2020/</t>
  </si>
  <si>
    <t xml:space="preserve">https://www.tierradelfuego.gob.ar/parte-diario-epidemiologico-covid-19-al-20-de-abril-de-2020/</t>
  </si>
  <si>
    <t xml:space="preserve">https://www.tierradelfuego.gob.ar/parte-diario-epidemiologico-covid-19-al-18-de-abril-de-2020/</t>
  </si>
  <si>
    <t xml:space="preserve">https://www.tierradelfuego.gob.ar/parte-diario-epidemiologico-covid-19-al-17-de-abril-de-2020/</t>
  </si>
  <si>
    <t xml:space="preserve">https://www.tierradelfuego.gob.ar/parte-diario-epidemiologico-covid-19-al-16-de-abril-de-2020/</t>
  </si>
  <si>
    <t xml:space="preserve">https://www.tierradelfuego.gob.ar/parte-diario-epidemiologico-covid-19-al-15-de-abril-de-2020/</t>
  </si>
  <si>
    <t xml:space="preserve">https://www.tierradelfuego.gob.ar/parte-diario-epidemiologico-covid-19-al-14-de-abril-de-2020/</t>
  </si>
  <si>
    <t xml:space="preserve">https://www.tierradelfuego.gob.ar/parte-diario-epidemiologico-covid-parte-diario-epidemiologico-covid-19-al-13-de-abril-de-2020al-13-de-abril-de-2020/</t>
  </si>
  <si>
    <t xml:space="preserve">https://www.tierradelfuego.gob.ar/parte-diario-epidemiologico-covid-19-al-12-de-abril-de-2020/</t>
  </si>
  <si>
    <t xml:space="preserve">https://www.tierradelfuego.gob.ar/parte-diario-epidemiologico-covid-19-al-9-de-abril-de-2020-no-se-registraron-nuevos-casos-en-la-provincia-se-mantiene-un-total-de-81-casos-positivos-27-de-los-cuales-ya-tienen-el-alta-medico-suman-2/</t>
  </si>
  <si>
    <t xml:space="preserve">https://www.tierradelfuego.gob.ar/parte-diario-epidemiologico-covid-19-al-10-de-abril-de-2020-se-registraron-2-nuevos-casos-en-la-provincia-suman-32-pacientes-con-alta-medico-y-311-los-casos-descartados/</t>
  </si>
  <si>
    <t xml:space="preserve">https://www.tierradelfuego.gob.ar/parte-diario-epidemiologico-covid-19-al-8-de-abril-de-2020-se-registraron-2-nuevos-casos-en-la-provincia-totalizan-25-pacientes-con-alta-medico-y-ya-son-267-los-casos-descartados/</t>
  </si>
  <si>
    <t xml:space="preserve">https://www.tierradelfuego.gob.ar/parte-diario-epidemiologico-covid-19-al-7-de-abril-de-2020-se-registraron-2-nuevos-casos-en-la-provincia-totalizan-21-pacientes-con-alta-medico-y-ya-son-253-los-casos-descartados/</t>
  </si>
  <si>
    <t xml:space="preserve">https://www.tierradelfuego.gob.ar/parte-diario-epidemiologico-covid-19-al-6-de-abril-de-2020-se-registraron-2-nuevos-casos-en-la-provincia-se-suma-otro-paciente-con-alta-medico-y-ya-son-235-casos-descartados/</t>
  </si>
  <si>
    <t xml:space="preserve">https://www.tierradelfuego.gob.ar/parte-diario-epidemiologico-covid-19-al-5-de-abril-de-2020-se-registraron-3-nuevos-casos-en-la-provincia-ya-hay-11-pacientes-recuperados-y-221-casos-descartados/</t>
  </si>
  <si>
    <t xml:space="preserve">https://www.tierradelfuego.gob.ar/parte-diario-epidemiologico-covid-19-2/</t>
  </si>
  <si>
    <t xml:space="preserve">https://www.tierradelfuego.gob.ar/parte-diario-epidemiologico-covid-19/</t>
  </si>
  <si>
    <t xml:space="preserve">https://www.tierradelfuego.gob.ar/parte-diario-epidemiologico-covid19/</t>
  </si>
  <si>
    <t xml:space="preserve">https://www.lagaceta.com.ar/nota/838273/actualidad/evolucion-diaria-pandemia-covid19-tucuman-argentina.html</t>
  </si>
  <si>
    <t xml:space="preserve">http://msptucuman.gov.ar/informacion-sanitaria/sala-de-situacion-2/</t>
  </si>
  <si>
    <t xml:space="preserve">http://www.salud.mendoza.gov.ar/</t>
  </si>
  <si>
    <t xml:space="preserve">http://www.prensa.mendoza.gov.ar/coronavirus-comunicado-del-ministerio-de-salud-desarrollo-social-y-deportes-de-mendoza-41/</t>
  </si>
  <si>
    <t xml:space="preserve">http://www.prensa.mendoza.gov.ar/coronavirus-comunicado-del-ministerio-de-salud-desarrollo-social-y-deportes-de-mendoza-43/</t>
  </si>
  <si>
    <t xml:space="preserve">https://www.tierradelfuego.gob.ar/category/coronavirus/</t>
  </si>
  <si>
    <t xml:space="preserve">https://www.tierradelfuego.gob.ar/parte-diario-epidemiologico-covid-19-al-6-de-mayo-de-2020/</t>
  </si>
  <si>
    <t xml:space="preserve">https://www.tierradelfuego.gob.ar/parte-diario-epidemiologico-covid-19-al-7-de-mayo-de-2020/</t>
  </si>
  <si>
    <t xml:space="preserve">https://www.tierradelfuego.gob.ar/parte-diario-epidemiologico-covid-19-al-8-de-mayo-de-2020/</t>
  </si>
  <si>
    <t xml:space="preserve">http://www.prensa.mendoza.gov.ar/coronavirus-comunicado-del-ministerio-de-salud-desarrollo-social-y-deportes-de-mendoza-52/</t>
  </si>
  <si>
    <t xml:space="preserve">http://www.prensa.mendoza.gov.ar/coronavirus-comunicado-del-ministerio-de-salud-desarrollo-social-y-deportes-de-mendoza-54/</t>
  </si>
  <si>
    <t xml:space="preserve">http://www.prensa.mendoza.gov.ar/coronavirus-comunicado-del-ministerio-de-salud-desarrollo-social-y-deportes-de-mendoza-51/</t>
  </si>
  <si>
    <t xml:space="preserve">http://www.prensa.mendoza.gov.ar/coronavirus-comunicado-del-ministerio-de-salud-desarrollo-social-y-deportes-de-mendoza-50/</t>
  </si>
  <si>
    <t xml:space="preserve">http://www.prensa.mendoza.gov.ar/coronavirus-comunicado-del-ministerio-de-salud-desarrollo-social-y-deportes-de-mendoza-49/</t>
  </si>
  <si>
    <t xml:space="preserve">http://msptucuman.gov.ar/wordpress/wp-content/uploads/2020/05/Sala-covid-4-mayo-final.pdf</t>
  </si>
  <si>
    <t xml:space="preserve">http://msptucuman.gov.ar/wordpress/wp-content/uploads/2020/04/Sala-covid-27-abril.pdf</t>
  </si>
  <si>
    <t xml:space="preserve">http://msptucuman.gov.ar/wordpress/wp-content/uploads/2020/04/Sala-covid-20-de-abril-fin.pdf</t>
  </si>
  <si>
    <t xml:space="preserve">http://msptucuman.gov.ar/wordpress/wp-content/uploads/2020/05/Sala-covid-11-mayo-web.pdf</t>
  </si>
  <si>
    <t xml:space="preserve">https://www.tierradelfuego.gob.ar/parte-diario-epidemiologico-covid-19-al-16-de-mayo-de-2020/</t>
  </si>
  <si>
    <t xml:space="preserve">http://www.prensa.mendoza.gov.ar/coronavirus-comunicado-del-ministerio-de-salud-desarrollo-social-y-deportes-de-mendoza-67/</t>
  </si>
  <si>
    <t xml:space="preserve">http://www.prensa.mendoza.gov.ar/coronavirus-comunicado-del-ministerio-de-salud-desarrollo-social-y-deportes-de-mendoza-66/</t>
  </si>
  <si>
    <t xml:space="preserve">http://www.prensa.mendoza.gov.ar/coronavirus-comunicado-del-ministerio-de-salud-desarrollo-social-y-deportes-de-mendoza-69/</t>
  </si>
  <si>
    <t xml:space="preserve">http://www.prensa.mendoza.gov.ar/coronavirus-comunicado-del-ministerio-de-salud-desarrollo-social-y-deportes-de-mendoza-64/</t>
  </si>
  <si>
    <t xml:space="preserve">http://www.prensa.mendoza.gov.ar/coronavirus-comunicado-del-ministerio-de-salud-desarrollo-social-y-deportes-de-mendoza-62/</t>
  </si>
  <si>
    <t xml:space="preserve">https://www.tierradelfuego.gob.ar/parte-diario-epidemiologico-covid-19-al-24-de-mayo-de-2020/</t>
  </si>
  <si>
    <t xml:space="preserve">https://www.tierradelfuego.gob.ar/parte-diario-epidemiologico-covid-19-al-23-de-mayo-de-2020/</t>
  </si>
  <si>
    <t xml:space="preserve">https://www.tierradelfuego.gob.ar/parte-diario-epidemiologico-covid-19-al-22-de-mayo-de-2020/</t>
  </si>
  <si>
    <t xml:space="preserve">https://www.tierradelfuego.gob.ar/parte-diario-epidemiologico-covid-19-al-21-de-mayo-de-2020/</t>
  </si>
  <si>
    <t xml:space="preserve">https://www.tierradelfuego.gob.ar/parte-diario-epidemiologico-covid-19-al-20-de-mayo-de-2020/</t>
  </si>
  <si>
    <t xml:space="preserve">https://www.tierradelfuego.gob.ar/parte-diario-epidemiologico-covid-19-al-19-de-mayo-de-2020/</t>
  </si>
  <si>
    <t xml:space="preserve">http://msptucuman.gov.ar/wordpress/wp-content/uploads/2020/05/Sala-covid-18-mayo-final-1.pdf</t>
  </si>
  <si>
    <t xml:space="preserve">03/15</t>
  </si>
  <si>
    <t xml:space="preserve">03/16</t>
  </si>
  <si>
    <t xml:space="preserve">03/17</t>
  </si>
  <si>
    <t xml:space="preserve">03/18</t>
  </si>
  <si>
    <t xml:space="preserve">03/19</t>
  </si>
  <si>
    <t xml:space="preserve">03/20</t>
  </si>
  <si>
    <t xml:space="preserve">03/21</t>
  </si>
  <si>
    <t xml:space="preserve">03/22</t>
  </si>
  <si>
    <t xml:space="preserve">03/23</t>
  </si>
  <si>
    <t xml:space="preserve">03/24</t>
  </si>
  <si>
    <t xml:space="preserve">03/25</t>
  </si>
  <si>
    <t xml:space="preserve">03/26</t>
  </si>
  <si>
    <t xml:space="preserve">03/27</t>
  </si>
  <si>
    <t xml:space="preserve">03/28</t>
  </si>
  <si>
    <t xml:space="preserve">03/29</t>
  </si>
  <si>
    <t xml:space="preserve">03/30</t>
  </si>
  <si>
    <t xml:space="preserve">Tests realizados</t>
  </si>
  <si>
    <t xml:space="preserve">Tests acumulativos</t>
  </si>
  <si>
    <t xml:space="preserve">Fecha</t>
  </si>
  <si>
    <t xml:space="preserve">Confirmados</t>
  </si>
  <si>
    <t xml:space="preserve">Teóricos Tasa 1.236</t>
  </si>
  <si>
    <t xml:space="preserve">MSE</t>
  </si>
  <si>
    <t xml:space="preserve">total MSE</t>
  </si>
  <si>
    <t xml:space="preserve">Tasa por minimización del MSE (mean squared error) entre 13/03 y 25/3</t>
  </si>
  <si>
    <t xml:space="preserve">20202281585415264161</t>
  </si>
  <si>
    <t xml:space="preserve">ZaBlfONzILttXxum</t>
  </si>
  <si>
    <t xml:space="preserve">HTMF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</si>
</sst>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DD/MM"/>
    <numFmt numFmtId="166" formatCode="0.000"/>
    <numFmt numFmtId="167" formatCode="D\/MM\/"/>
    <numFmt numFmtId="168" formatCode="DD/MM/YYYY"/>
    <numFmt numFmtId="169" formatCode="0"/>
    <numFmt numFmtId="170" formatCode="#,##0.000"/>
  </numFmts>
  <fonts count="11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Arial"/>
      <family val="0"/>
      <charset val="1"/>
    </font>
    <font>
      <sz val="11"/>
      <color rgb="FF000000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u val="single"/>
      <sz val="11"/>
      <color rgb="FF0000FF"/>
      <name val="Cambria"/>
      <family val="0"/>
      <charset val="1"/>
    </font>
    <font>
      <sz val="11"/>
      <color rgb="FF000000"/>
      <name val="Cambria"/>
      <family val="0"/>
      <charset val="1"/>
    </font>
    <font>
      <sz val="10"/>
      <color rgb="FF000000"/>
      <name val="Arial"/>
      <family val="2"/>
    </font>
    <font>
      <sz val="10"/>
      <color rgb="FF1A1A1A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D9D9D9"/>
        <bgColor rgb="FFFFF2CC"/>
      </patternFill>
    </fill>
    <fill>
      <patternFill patternType="solid">
        <fgColor rgb="FF000000"/>
        <bgColor rgb="FF1A1A1A"/>
      </patternFill>
    </fill>
    <fill>
      <patternFill patternType="solid">
        <fgColor rgb="FFFFF2CC"/>
        <bgColor rgb="FFFFFFFF"/>
      </patternFill>
    </fill>
    <fill>
      <patternFill patternType="solid">
        <fgColor rgb="FFEA9999"/>
        <bgColor rgb="FFFF8080"/>
      </patternFill>
    </fill>
    <fill>
      <patternFill patternType="solid">
        <fgColor rgb="FF999999"/>
        <bgColor rgb="FF8B8B8B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5" fillId="4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5" fillId="5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6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6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8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9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0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9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7B7B7"/>
      <rgbColor rgb="FF8B8B8B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EA9999"/>
      <rgbColor rgb="FFCC99FF"/>
      <rgbColor rgb="FFFFCC99"/>
      <rgbColor rgb="FF4285F4"/>
      <rgbColor rgb="FF33CCCC"/>
      <rgbColor rgb="FF99CC00"/>
      <rgbColor rgb="FFFFCC00"/>
      <rgbColor rgb="FFFF9900"/>
      <rgbColor rgb="FFFF6600"/>
      <rgbColor rgb="FF666699"/>
      <rgbColor rgb="FF999999"/>
      <rgbColor rgb="FF003366"/>
      <rgbColor rgb="FF339966"/>
      <rgbColor rgb="FF003300"/>
      <rgbColor rgb="FF333300"/>
      <rgbColor rgb="FF993300"/>
      <rgbColor rgb="FF993366"/>
      <rgbColor rgb="FF333399"/>
      <rgbColor rgb="FF1A1A1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spPr>
            <a:solidFill>
              <a:srgbClr val="4285f4"/>
            </a:solidFill>
            <a:ln w="19080">
              <a:solidFill>
                <a:srgbClr val="4285f4"/>
              </a:solidFill>
              <a:round/>
            </a:ln>
          </c:spPr>
          <c:marker>
            <c:symbol val="none"/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tests!$A$11:$A$24</c:f>
              <c:strCache>
                <c:ptCount val="14"/>
                <c:pt idx="0">
                  <c:v>03/16</c:v>
                </c:pt>
                <c:pt idx="1">
                  <c:v>03/17</c:v>
                </c:pt>
                <c:pt idx="2">
                  <c:v>03/18</c:v>
                </c:pt>
                <c:pt idx="3">
                  <c:v>03/19</c:v>
                </c:pt>
                <c:pt idx="4">
                  <c:v>03/20</c:v>
                </c:pt>
                <c:pt idx="5">
                  <c:v>03/21</c:v>
                </c:pt>
                <c:pt idx="6">
                  <c:v>03/22</c:v>
                </c:pt>
                <c:pt idx="7">
                  <c:v>03/23</c:v>
                </c:pt>
                <c:pt idx="8">
                  <c:v>03/24</c:v>
                </c:pt>
                <c:pt idx="9">
                  <c:v>03/25</c:v>
                </c:pt>
                <c:pt idx="10">
                  <c:v>03/26</c:v>
                </c:pt>
                <c:pt idx="11">
                  <c:v>03/27</c:v>
                </c:pt>
                <c:pt idx="12">
                  <c:v>03/28</c:v>
                </c:pt>
                <c:pt idx="13">
                  <c:v>03/29</c:v>
                </c:pt>
              </c:strCache>
            </c:strRef>
          </c:cat>
          <c:val>
            <c:numRef>
              <c:f>tests!$C$11:$C$24</c:f>
              <c:numCache>
                <c:formatCode>General</c:formatCode>
                <c:ptCount val="14"/>
                <c:pt idx="0">
                  <c:v>59</c:v>
                </c:pt>
                <c:pt idx="1">
                  <c:v>45</c:v>
                </c:pt>
                <c:pt idx="2">
                  <c:v>85</c:v>
                </c:pt>
                <c:pt idx="3">
                  <c:v>174</c:v>
                </c:pt>
                <c:pt idx="4">
                  <c:v>197</c:v>
                </c:pt>
                <c:pt idx="5">
                  <c:v>223</c:v>
                </c:pt>
                <c:pt idx="6">
                  <c:v>284</c:v>
                </c:pt>
                <c:pt idx="7">
                  <c:v>217</c:v>
                </c:pt>
                <c:pt idx="8">
                  <c:v>86</c:v>
                </c:pt>
                <c:pt idx="9">
                  <c:v>608</c:v>
                </c:pt>
                <c:pt idx="10">
                  <c:v>399</c:v>
                </c:pt>
                <c:pt idx="11">
                  <c:v>660</c:v>
                </c:pt>
                <c:pt idx="12">
                  <c:v>453</c:v>
                </c:pt>
                <c:pt idx="13">
                  <c:v>440</c:v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0"/>
        <c:axId val="88261786"/>
        <c:axId val="94634930"/>
      </c:lineChart>
      <c:catAx>
        <c:axId val="88261786"/>
        <c:scaling>
          <c:orientation val="minMax"/>
        </c:scaling>
        <c:delete val="0"/>
        <c:axPos val="b"/>
        <c:numFmt formatCode="D\/MM\/" sourceLinked="1"/>
        <c:majorTickMark val="none"/>
        <c:minorTickMark val="none"/>
        <c:tickLblPos val="nextTo"/>
        <c:spPr>
          <a:ln w="6480">
            <a:solidFill>
              <a:srgbClr val="8b8b8b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Arial"/>
              </a:defRPr>
            </a:pPr>
          </a:p>
        </c:txPr>
        <c:crossAx val="94634930"/>
        <c:crosses val="autoZero"/>
        <c:auto val="1"/>
        <c:lblAlgn val="ctr"/>
        <c:lblOffset val="100"/>
      </c:catAx>
      <c:valAx>
        <c:axId val="94634930"/>
        <c:scaling>
          <c:orientation val="minMax"/>
        </c:scaling>
        <c:delete val="0"/>
        <c:axPos val="l"/>
        <c:majorGridlines>
          <c:spPr>
            <a:ln w="6480">
              <a:solidFill>
                <a:srgbClr val="b7b7b7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6480">
            <a:solidFill>
              <a:srgbClr val="8b8b8b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Arial"/>
              </a:defRPr>
            </a:pPr>
          </a:p>
        </c:txPr>
        <c:crossAx val="88261786"/>
        <c:crosses val="autoZero"/>
        <c:crossBetween val="midCat"/>
      </c:valAx>
      <c:spPr>
        <a:solidFill>
          <a:srgbClr val="ffffff"/>
        </a:solidFill>
        <a:ln>
          <a:noFill/>
        </a:ln>
      </c:spPr>
    </c:plotArea>
    <c:legend>
      <c:legendPos val="r"/>
      <c:overlay val="0"/>
      <c:spPr>
        <a:noFill/>
        <a:ln>
          <a:noFill/>
        </a:ln>
      </c:spPr>
      <c:txPr>
        <a:bodyPr/>
        <a:lstStyle/>
        <a:p>
          <a:pPr>
            <a:defRPr b="0" sz="1000" spc="-1" strike="noStrike">
              <a:solidFill>
                <a:srgbClr val="1a1a1a"/>
              </a:solidFill>
              <a:latin typeface="Arial"/>
              <a:ea typeface="Arial"/>
            </a:defRPr>
          </a:pPr>
        </a:p>
      </c:txPr>
    </c:legend>
    <c:plotVisOnly val="1"/>
    <c:dispBlanksAs val="zero"/>
  </c:chart>
  <c:spPr>
    <a:solidFill>
      <a:srgbClr val="ffffff"/>
    </a:solidFill>
    <a:ln>
      <a:noFill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112</xdr:row>
      <xdr:rowOff>0</xdr:rowOff>
    </xdr:from>
    <xdr:to>
      <xdr:col>10</xdr:col>
      <xdr:colOff>253800</xdr:colOff>
      <xdr:row>125</xdr:row>
      <xdr:rowOff>133200</xdr:rowOff>
    </xdr:to>
    <xdr:pic>
      <xdr:nvPicPr>
        <xdr:cNvPr id="0" name="image1.png" descr=""/>
        <xdr:cNvPicPr/>
      </xdr:nvPicPr>
      <xdr:blipFill>
        <a:blip r:embed="rId1"/>
        <a:stretch/>
      </xdr:blipFill>
      <xdr:spPr>
        <a:xfrm>
          <a:off x="0" y="22377960"/>
          <a:ext cx="6705720" cy="273348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8</xdr:col>
      <xdr:colOff>514440</xdr:colOff>
      <xdr:row>10</xdr:row>
      <xdr:rowOff>9360</xdr:rowOff>
    </xdr:from>
    <xdr:to>
      <xdr:col>14</xdr:col>
      <xdr:colOff>121680</xdr:colOff>
      <xdr:row>27</xdr:row>
      <xdr:rowOff>142560</xdr:rowOff>
    </xdr:to>
    <xdr:graphicFrame>
      <xdr:nvGraphicFramePr>
        <xdr:cNvPr id="1" name="Chart 1"/>
        <xdr:cNvGraphicFramePr/>
      </xdr:nvGraphicFramePr>
      <xdr:xfrm>
        <a:off x="8829720" y="2009520"/>
        <a:ext cx="5714640" cy="35334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argentina.gob.ar/coronavirus/medidas-gobierno" TargetMode="External"/><Relationship Id="rId2" Type="http://schemas.openxmlformats.org/officeDocument/2006/relationships/hyperlink" Target="https://www.argentina.gob.ar/coronavirus/informe-diario" TargetMode="External"/><Relationship Id="rId3" Type="http://schemas.openxmlformats.org/officeDocument/2006/relationships/hyperlink" Target="https://www.argentina.gob.ar/coronavirus/informe-diario" TargetMode="External"/><Relationship Id="rId4" Type="http://schemas.openxmlformats.org/officeDocument/2006/relationships/hyperlink" Target="https://gabgoh.github.io/COVID/index.html" TargetMode="External"/><Relationship Id="rId5" Type="http://schemas.openxmlformats.org/officeDocument/2006/relationships/hyperlink" Target="https://www.lanacion.com.ar/sociedad/provincia-provincia-mapa-del-coronavirus-argentina-nid2344407" TargetMode="External"/><Relationship Id="rId6" Type="http://schemas.openxmlformats.org/officeDocument/2006/relationships/hyperlink" Target="https://www.losandes.com.ar/article/view?slug=infodatos-segui-la-evolucion-del-coronavirus-en-el-pais-y-en-las-provincias" TargetMode="External"/><Relationship Id="rId7" Type="http://schemas.openxmlformats.org/officeDocument/2006/relationships/hyperlink" Target="https://www.buenosaires.gob.ar/salud/noticias/actualizacion-de-los-casos-de-coronavirus-en-la-ciudad-buenos-aires" TargetMode="External"/><Relationship Id="rId8" Type="http://schemas.openxmlformats.org/officeDocument/2006/relationships/hyperlink" Target="https://www.todojujuy.com/jujuy/jujuy-confirman-tres-semanas-casos-coronavirus-n133692" TargetMode="External"/><Relationship Id="rId9" Type="http://schemas.openxmlformats.org/officeDocument/2006/relationships/hyperlink" Target="https://salud.rionegro.gov.ar/mapa/" TargetMode="External"/><Relationship Id="rId10" Type="http://schemas.openxmlformats.org/officeDocument/2006/relationships/hyperlink" Target="http://www.salta.gov.ar/prensa/noticias/salta-se-mantiene-sin-nuevos-casos-positivos-de-coronavirus/69442" TargetMode="External"/><Relationship Id="rId11" Type="http://schemas.openxmlformats.org/officeDocument/2006/relationships/hyperlink" Target="https://www.santafe.gob.ar/ms/covid19/tablero/" TargetMode="External"/><Relationship Id="rId12" Type="http://schemas.openxmlformats.org/officeDocument/2006/relationships/hyperlink" Target="https://www.lavoz.com.ar/interactivo/coronavirus-mapa-interactivo-y-evolucion-de-casos-en-argentina-y-cordoba" TargetMode="External"/><Relationship Id="rId13" Type="http://schemas.openxmlformats.org/officeDocument/2006/relationships/hyperlink" Target="https://www.cba.gov.ar/informe-diario-de-casos-y-medidas/" TargetMode="External"/><Relationship Id="rId14" Type="http://schemas.openxmlformats.org/officeDocument/2006/relationships/hyperlink" Target="https://viapais.com.ar/ushuaia/1720622-coronavirus-en-tierra-del-fuego-ya-son-125-los-casos-confirmados-y-59-los-recuperados/" TargetMode="External"/><Relationship Id="rId15" Type="http://schemas.openxmlformats.org/officeDocument/2006/relationships/hyperlink" Target="https://criticasur.com.ar/nota/24983/coronavirus_ya_son_mas_los_recuperados_que_los_infectados_en_tierra_del_fuego/" TargetMode="External"/><Relationship Id="rId16" Type="http://schemas.openxmlformats.org/officeDocument/2006/relationships/hyperlink" Target="https://www.tierradelfuego.gob.ar/parte-diario-epidemiologico-covid-19-al-19-de-abril-de-2020/" TargetMode="External"/><Relationship Id="rId17" Type="http://schemas.openxmlformats.org/officeDocument/2006/relationships/hyperlink" Target="https://www.tierradelfuego.gob.ar/parte-diario-epidemiologico-covid-19-al-20-de-abril-de-2020/" TargetMode="External"/><Relationship Id="rId18" Type="http://schemas.openxmlformats.org/officeDocument/2006/relationships/hyperlink" Target="https://www.tierradelfuego.gob.ar/parte-diario-epidemiologico-covid-19-al-18-de-abril-de-2020/" TargetMode="External"/><Relationship Id="rId19" Type="http://schemas.openxmlformats.org/officeDocument/2006/relationships/hyperlink" Target="https://www.tierradelfuego.gob.ar/parte-diario-epidemiologico-covid-19-al-17-de-abril-de-2020/" TargetMode="External"/><Relationship Id="rId20" Type="http://schemas.openxmlformats.org/officeDocument/2006/relationships/hyperlink" Target="https://www.tierradelfuego.gob.ar/parte-diario-epidemiologico-covid-19-al-16-de-abril-de-2020/" TargetMode="External"/><Relationship Id="rId21" Type="http://schemas.openxmlformats.org/officeDocument/2006/relationships/hyperlink" Target="https://www.tierradelfuego.gob.ar/parte-diario-epidemiologico-covid-19-al-16-de-abril-de-2020/" TargetMode="External"/><Relationship Id="rId22" Type="http://schemas.openxmlformats.org/officeDocument/2006/relationships/hyperlink" Target="https://www.tierradelfuego.gob.ar/parte-diario-epidemiologico-covid-19-al-15-de-abril-de-2020/" TargetMode="External"/><Relationship Id="rId23" Type="http://schemas.openxmlformats.org/officeDocument/2006/relationships/hyperlink" Target="https://www.tierradelfuego.gob.ar/parte-diario-epidemiologico-covid-19-al-14-de-abril-de-2020/" TargetMode="External"/><Relationship Id="rId24" Type="http://schemas.openxmlformats.org/officeDocument/2006/relationships/hyperlink" Target="https://www.tierradelfuego.gob.ar/parte-diario-epidemiologico-covid-parte-diario-epidemiologico-covid-19-al-13-de-abril-de-2020al-13-de-abril-de-2020/" TargetMode="External"/><Relationship Id="rId25" Type="http://schemas.openxmlformats.org/officeDocument/2006/relationships/hyperlink" Target="https://www.tierradelfuego.gob.ar/parte-diario-epidemiologico-covid-19-al-12-de-abril-de-2020/" TargetMode="External"/><Relationship Id="rId26" Type="http://schemas.openxmlformats.org/officeDocument/2006/relationships/hyperlink" Target="https://www.tierradelfuego.gob.ar/parte-diario-epidemiologico-covid-19-al-9-de-abril-de-2020-no-se-registraron-nuevos-casos-en-la-provincia-se-mantiene-un-total-de-81-casos-positivos-27-de-los-cuales-ya-tienen-el-alta-medico-suman-2/" TargetMode="External"/><Relationship Id="rId27" Type="http://schemas.openxmlformats.org/officeDocument/2006/relationships/hyperlink" Target="https://www.tierradelfuego.gob.ar/parte-diario-epidemiologico-covid-19-al-10-de-abril-de-2020-se-registraron-2-nuevos-casos-en-la-provincia-suman-32-pacientes-con-alta-medico-y-311-los-casos-descartados/" TargetMode="External"/><Relationship Id="rId28" Type="http://schemas.openxmlformats.org/officeDocument/2006/relationships/hyperlink" Target="https://www.tierradelfuego.gob.ar/parte-diario-epidemiologico-covid-19-al-8-de-abril-de-2020-se-registraron-2-nuevos-casos-en-la-provincia-totalizan-25-pacientes-con-alta-medico-y-ya-son-267-los-casos-descartados/" TargetMode="External"/><Relationship Id="rId29" Type="http://schemas.openxmlformats.org/officeDocument/2006/relationships/hyperlink" Target="https://www.tierradelfuego.gob.ar/parte-diario-epidemiologico-covid-19-al-7-de-abril-de-2020-se-registraron-2-nuevos-casos-en-la-provincia-totalizan-21-pacientes-con-alta-medico-y-ya-son-253-los-casos-descartados/" TargetMode="External"/><Relationship Id="rId30" Type="http://schemas.openxmlformats.org/officeDocument/2006/relationships/hyperlink" Target="https://www.tierradelfuego.gob.ar/parte-diario-epidemiologico-covid-19-al-6-de-abril-de-2020-se-registraron-2-nuevos-casos-en-la-provincia-se-suma-otro-paciente-con-alta-medico-y-ya-son-235-casos-descartados/" TargetMode="External"/><Relationship Id="rId31" Type="http://schemas.openxmlformats.org/officeDocument/2006/relationships/hyperlink" Target="https://www.tierradelfuego.gob.ar/parte-diario-epidemiologico-covid-19-al-5-de-abril-de-2020-se-registraron-3-nuevos-casos-en-la-provincia-ya-hay-11-pacientes-recuperados-y-221-casos-descartados/" TargetMode="External"/><Relationship Id="rId32" Type="http://schemas.openxmlformats.org/officeDocument/2006/relationships/hyperlink" Target="https://www.tierradelfuego.gob.ar/parte-diario-epidemiologico-covid-19-al-5-de-abril-de-2020-se-registraron-3-nuevos-casos-en-la-provincia-ya-hay-11-pacientes-recuperados-y-221-casos-descartados/" TargetMode="External"/><Relationship Id="rId33" Type="http://schemas.openxmlformats.org/officeDocument/2006/relationships/hyperlink" Target="https://www.tierradelfuego.gob.ar/parte-diario-epidemiologico-covid-19-2/" TargetMode="External"/><Relationship Id="rId34" Type="http://schemas.openxmlformats.org/officeDocument/2006/relationships/hyperlink" Target="https://www.tierradelfuego.gob.ar/parte-diario-epidemiologico-covid-19/" TargetMode="External"/><Relationship Id="rId35" Type="http://schemas.openxmlformats.org/officeDocument/2006/relationships/hyperlink" Target="https://www.tierradelfuego.gob.ar/parte-diario-epidemiologico-covid19/" TargetMode="External"/><Relationship Id="rId36" Type="http://schemas.openxmlformats.org/officeDocument/2006/relationships/hyperlink" Target="https://www.lagaceta.com.ar/nota/838273/actualidad/evolucion-diaria-pandemia-covid19-tucuman-argentina.html" TargetMode="External"/><Relationship Id="rId37" Type="http://schemas.openxmlformats.org/officeDocument/2006/relationships/hyperlink" Target="http://msptucuman.gov.ar/informacion-sanitaria/sala-de-situacion-2/" TargetMode="External"/><Relationship Id="rId38" Type="http://schemas.openxmlformats.org/officeDocument/2006/relationships/hyperlink" Target="http://www.salud.mendoza.gov.ar/" TargetMode="External"/><Relationship Id="rId39" Type="http://schemas.openxmlformats.org/officeDocument/2006/relationships/hyperlink" Target="http://www.prensa.mendoza.gov.ar/coronavirus-comunicado-del-ministerio-de-salud-desarrollo-social-y-deportes-de-mendoza-41/" TargetMode="External"/><Relationship Id="rId40" Type="http://schemas.openxmlformats.org/officeDocument/2006/relationships/hyperlink" Target="http://www.prensa.mendoza.gov.ar/coronavirus-comunicado-del-ministerio-de-salud-desarrollo-social-y-deportes-de-mendoza-43/" TargetMode="External"/><Relationship Id="rId41" Type="http://schemas.openxmlformats.org/officeDocument/2006/relationships/hyperlink" Target="https://www.tierradelfuego.gob.ar/category/coronavirus/" TargetMode="External"/><Relationship Id="rId42" Type="http://schemas.openxmlformats.org/officeDocument/2006/relationships/hyperlink" Target="https://www.tierradelfuego.gob.ar/parte-diario-epidemiologico-covid-19-al-6-de-mayo-de-2020/" TargetMode="External"/><Relationship Id="rId43" Type="http://schemas.openxmlformats.org/officeDocument/2006/relationships/hyperlink" Target="https://www.tierradelfuego.gob.ar/parte-diario-epidemiologico-covid-19-al-7-de-mayo-de-2020/" TargetMode="External"/><Relationship Id="rId44" Type="http://schemas.openxmlformats.org/officeDocument/2006/relationships/hyperlink" Target="https://www.tierradelfuego.gob.ar/parte-diario-epidemiologico-covid-19-al-8-de-mayo-de-2020/" TargetMode="External"/><Relationship Id="rId45" Type="http://schemas.openxmlformats.org/officeDocument/2006/relationships/hyperlink" Target="http://www.prensa.mendoza.gov.ar/coronavirus-comunicado-del-ministerio-de-salud-desarrollo-social-y-deportes-de-mendoza-52/" TargetMode="External"/><Relationship Id="rId46" Type="http://schemas.openxmlformats.org/officeDocument/2006/relationships/hyperlink" Target="http://www.prensa.mendoza.gov.ar/coronavirus-comunicado-del-ministerio-de-salud-desarrollo-social-y-deportes-de-mendoza-54/" TargetMode="External"/><Relationship Id="rId47" Type="http://schemas.openxmlformats.org/officeDocument/2006/relationships/hyperlink" Target="http://www.prensa.mendoza.gov.ar/coronavirus-comunicado-del-ministerio-de-salud-desarrollo-social-y-deportes-de-mendoza-51/" TargetMode="External"/><Relationship Id="rId48" Type="http://schemas.openxmlformats.org/officeDocument/2006/relationships/hyperlink" Target="http://www.prensa.mendoza.gov.ar/coronavirus-comunicado-del-ministerio-de-salud-desarrollo-social-y-deportes-de-mendoza-50/" TargetMode="External"/><Relationship Id="rId49" Type="http://schemas.openxmlformats.org/officeDocument/2006/relationships/hyperlink" Target="http://www.prensa.mendoza.gov.ar/coronavirus-comunicado-del-ministerio-de-salud-desarrollo-social-y-deportes-de-mendoza-49/" TargetMode="External"/><Relationship Id="rId50" Type="http://schemas.openxmlformats.org/officeDocument/2006/relationships/hyperlink" Target="http://msptucuman.gov.ar/wordpress/wp-content/uploads/2020/05/Sala-covid-4-mayo-final.pdf" TargetMode="External"/><Relationship Id="rId51" Type="http://schemas.openxmlformats.org/officeDocument/2006/relationships/hyperlink" Target="http://msptucuman.gov.ar/wordpress/wp-content/uploads/2020/04/Sala-covid-27-abril.pdf" TargetMode="External"/><Relationship Id="rId52" Type="http://schemas.openxmlformats.org/officeDocument/2006/relationships/hyperlink" Target="http://msptucuman.gov.ar/wordpress/wp-content/uploads/2020/04/Sala-covid-20-de-abril-fin.pdf" TargetMode="External"/><Relationship Id="rId53" Type="http://schemas.openxmlformats.org/officeDocument/2006/relationships/hyperlink" Target="http://msptucuman.gov.ar/wordpress/wp-content/uploads/2020/05/Sala-covid-11-mayo-web.pdf" TargetMode="External"/><Relationship Id="rId54" Type="http://schemas.openxmlformats.org/officeDocument/2006/relationships/hyperlink" Target="https://www.tierradelfuego.gob.ar/parte-diario-epidemiologico-covid-19-al-16-de-mayo-de-2020/" TargetMode="External"/><Relationship Id="rId55" Type="http://schemas.openxmlformats.org/officeDocument/2006/relationships/hyperlink" Target="http://www.prensa.mendoza.gov.ar/coronavirus-comunicado-del-ministerio-de-salud-desarrollo-social-y-deportes-de-mendoza-67/" TargetMode="External"/><Relationship Id="rId56" Type="http://schemas.openxmlformats.org/officeDocument/2006/relationships/hyperlink" Target="http://www.prensa.mendoza.gov.ar/coronavirus-comunicado-del-ministerio-de-salud-desarrollo-social-y-deportes-de-mendoza-66/" TargetMode="External"/><Relationship Id="rId57" Type="http://schemas.openxmlformats.org/officeDocument/2006/relationships/hyperlink" Target="http://www.prensa.mendoza.gov.ar/coronavirus-comunicado-del-ministerio-de-salud-desarrollo-social-y-deportes-de-mendoza-69/" TargetMode="External"/><Relationship Id="rId58" Type="http://schemas.openxmlformats.org/officeDocument/2006/relationships/hyperlink" Target="http://www.prensa.mendoza.gov.ar/coronavirus-comunicado-del-ministerio-de-salud-desarrollo-social-y-deportes-de-mendoza-64/" TargetMode="External"/><Relationship Id="rId59" Type="http://schemas.openxmlformats.org/officeDocument/2006/relationships/hyperlink" Target="http://www.prensa.mendoza.gov.ar/coronavirus-comunicado-del-ministerio-de-salud-desarrollo-social-y-deportes-de-mendoza-62/" TargetMode="External"/><Relationship Id="rId60" Type="http://schemas.openxmlformats.org/officeDocument/2006/relationships/hyperlink" Target="http://www.prensa.mendoza.gov.ar/coronavirus-comunicado-del-ministerio-de-salud-desarrollo-social-y-deportes-de-mendoza-62/" TargetMode="External"/><Relationship Id="rId61" Type="http://schemas.openxmlformats.org/officeDocument/2006/relationships/hyperlink" Target="https://www.tierradelfuego.gob.ar/parte-diario-epidemiologico-covid-19-al-24-de-mayo-de-2020/" TargetMode="External"/><Relationship Id="rId62" Type="http://schemas.openxmlformats.org/officeDocument/2006/relationships/hyperlink" Target="https://www.tierradelfuego.gob.ar/parte-diario-epidemiologico-covid-19-al-23-de-mayo-de-2020/" TargetMode="External"/><Relationship Id="rId63" Type="http://schemas.openxmlformats.org/officeDocument/2006/relationships/hyperlink" Target="https://www.tierradelfuego.gob.ar/parte-diario-epidemiologico-covid-19-al-22-de-mayo-de-2020/" TargetMode="External"/><Relationship Id="rId64" Type="http://schemas.openxmlformats.org/officeDocument/2006/relationships/hyperlink" Target="https://www.tierradelfuego.gob.ar/parte-diario-epidemiologico-covid-19-al-21-de-mayo-de-2020/" TargetMode="External"/><Relationship Id="rId65" Type="http://schemas.openxmlformats.org/officeDocument/2006/relationships/hyperlink" Target="https://www.tierradelfuego.gob.ar/parte-diario-epidemiologico-covid-19-al-20-de-mayo-de-2020/" TargetMode="External"/><Relationship Id="rId66" Type="http://schemas.openxmlformats.org/officeDocument/2006/relationships/hyperlink" Target="https://www.tierradelfuego.gob.ar/parte-diario-epidemiologico-covid-19-al-19-de-mayo-de-2020/" TargetMode="External"/><Relationship Id="rId67" Type="http://schemas.openxmlformats.org/officeDocument/2006/relationships/hyperlink" Target="http://msptucuman.gov.ar/wordpress/wp-content/uploads/2020/05/Sala-covid-18-mayo-final-1.pdf" TargetMode="External"/><Relationship Id="rId68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1" ySplit="1" topLeftCell="BC80" activePane="bottomRight" state="frozen"/>
      <selection pane="topLeft" activeCell="A1" activeCellId="0" sqref="A1"/>
      <selection pane="topRight" activeCell="BC1" activeCellId="0" sqref="BC1"/>
      <selection pane="bottomLeft" activeCell="A80" activeCellId="0" sqref="A80"/>
      <selection pane="bottomRight" activeCell="CK97" activeCellId="0" sqref="CK97"/>
    </sheetView>
  </sheetViews>
  <sheetFormatPr defaultRowHeight="15.75" zeroHeight="false" outlineLevelRow="0" outlineLevelCol="0"/>
  <cols>
    <col collapsed="false" customWidth="true" hidden="false" outlineLevel="0" max="1" min="1" style="0" width="28.43"/>
    <col collapsed="false" customWidth="true" hidden="false" outlineLevel="0" max="19" min="2" style="0" width="7"/>
    <col collapsed="false" customWidth="true" hidden="false" outlineLevel="0" max="22" min="20" style="0" width="5.86"/>
    <col collapsed="false" customWidth="true" hidden="false" outlineLevel="0" max="23" min="23" style="0" width="4.71"/>
    <col collapsed="false" customWidth="true" hidden="false" outlineLevel="0" max="28" min="24" style="0" width="5.86"/>
    <col collapsed="false" customWidth="true" hidden="false" outlineLevel="0" max="30" min="29" style="0" width="6.29"/>
    <col collapsed="false" customWidth="true" hidden="false" outlineLevel="0" max="31" min="31" style="0" width="7.29"/>
    <col collapsed="false" customWidth="true" hidden="false" outlineLevel="0" max="36" min="32" style="0" width="6.01"/>
    <col collapsed="false" customWidth="true" hidden="false" outlineLevel="0" max="88" min="37" style="0" width="5.86"/>
    <col collapsed="false" customWidth="true" hidden="false" outlineLevel="0" max="1025" min="89" style="0" width="14.43"/>
  </cols>
  <sheetData>
    <row r="1" customFormat="false" ht="15" hidden="false" customHeight="true" outlineLevel="0" collapsed="false">
      <c r="A1" s="1" t="s">
        <v>0</v>
      </c>
      <c r="B1" s="2" t="n">
        <v>43893</v>
      </c>
      <c r="C1" s="3" t="n">
        <f aca="false">B1+1</f>
        <v>43894</v>
      </c>
      <c r="D1" s="2" t="n">
        <f aca="false">C1+1</f>
        <v>43895</v>
      </c>
      <c r="E1" s="2" t="n">
        <f aca="false">D1+1</f>
        <v>43896</v>
      </c>
      <c r="F1" s="2" t="n">
        <f aca="false">E1+1</f>
        <v>43897</v>
      </c>
      <c r="G1" s="2" t="n">
        <f aca="false">F1+1</f>
        <v>43898</v>
      </c>
      <c r="H1" s="2" t="n">
        <f aca="false">G1+1</f>
        <v>43899</v>
      </c>
      <c r="I1" s="2" t="n">
        <f aca="false">H1+1</f>
        <v>43900</v>
      </c>
      <c r="J1" s="2" t="n">
        <f aca="false">I1+1</f>
        <v>43901</v>
      </c>
      <c r="K1" s="2" t="n">
        <f aca="false">J1+1</f>
        <v>43902</v>
      </c>
      <c r="L1" s="2" t="n">
        <f aca="false">K1+1</f>
        <v>43903</v>
      </c>
      <c r="M1" s="2" t="n">
        <f aca="false">L1+1</f>
        <v>43904</v>
      </c>
      <c r="N1" s="2" t="n">
        <f aca="false">M1+1</f>
        <v>43905</v>
      </c>
      <c r="O1" s="2" t="n">
        <f aca="false">N1+1</f>
        <v>43906</v>
      </c>
      <c r="P1" s="2" t="n">
        <f aca="false">O1+1</f>
        <v>43907</v>
      </c>
      <c r="Q1" s="2" t="n">
        <f aca="false">P1+1</f>
        <v>43908</v>
      </c>
      <c r="R1" s="2" t="n">
        <f aca="false">Q1+1</f>
        <v>43909</v>
      </c>
      <c r="S1" s="2" t="n">
        <f aca="false">R1+1</f>
        <v>43910</v>
      </c>
      <c r="T1" s="2" t="n">
        <f aca="false">S1+1</f>
        <v>43911</v>
      </c>
      <c r="U1" s="2" t="n">
        <f aca="false">T1+1</f>
        <v>43912</v>
      </c>
      <c r="V1" s="2" t="n">
        <v>43913</v>
      </c>
      <c r="W1" s="2" t="n">
        <f aca="false">V1+1</f>
        <v>43914</v>
      </c>
      <c r="X1" s="2" t="n">
        <v>43915</v>
      </c>
      <c r="Y1" s="2" t="n">
        <v>43916</v>
      </c>
      <c r="Z1" s="2" t="n">
        <f aca="false">Y1+1</f>
        <v>43917</v>
      </c>
      <c r="AA1" s="2" t="n">
        <f aca="false">Z1+1</f>
        <v>43918</v>
      </c>
      <c r="AB1" s="2" t="n">
        <f aca="false">AA1+1</f>
        <v>43919</v>
      </c>
      <c r="AC1" s="2" t="n">
        <f aca="false">AB1+1</f>
        <v>43920</v>
      </c>
      <c r="AD1" s="2" t="n">
        <f aca="false">AC1+1</f>
        <v>43921</v>
      </c>
      <c r="AE1" s="2" t="n">
        <f aca="false">AD1+1</f>
        <v>43922</v>
      </c>
      <c r="AF1" s="2" t="n">
        <v>43923</v>
      </c>
      <c r="AG1" s="2" t="n">
        <v>43924</v>
      </c>
      <c r="AH1" s="2" t="n">
        <v>43925</v>
      </c>
      <c r="AI1" s="2" t="n">
        <v>43926</v>
      </c>
      <c r="AJ1" s="2" t="n">
        <v>43927</v>
      </c>
      <c r="AK1" s="2" t="n">
        <v>43928</v>
      </c>
      <c r="AL1" s="2" t="n">
        <v>43929</v>
      </c>
      <c r="AM1" s="2" t="n">
        <v>43930</v>
      </c>
      <c r="AN1" s="2" t="n">
        <v>43931</v>
      </c>
      <c r="AO1" s="2" t="n">
        <v>43932</v>
      </c>
      <c r="AP1" s="2" t="n">
        <v>43933</v>
      </c>
      <c r="AQ1" s="2" t="n">
        <v>43934</v>
      </c>
      <c r="AR1" s="2" t="n">
        <v>43935</v>
      </c>
      <c r="AS1" s="2" t="n">
        <v>43936</v>
      </c>
      <c r="AT1" s="2" t="n">
        <v>43937</v>
      </c>
      <c r="AU1" s="2" t="n">
        <v>43938</v>
      </c>
      <c r="AV1" s="2" t="n">
        <v>43939</v>
      </c>
      <c r="AW1" s="2" t="n">
        <v>43940</v>
      </c>
      <c r="AX1" s="2" t="n">
        <v>43941</v>
      </c>
      <c r="AY1" s="2" t="n">
        <v>43942</v>
      </c>
      <c r="AZ1" s="2" t="n">
        <v>43943</v>
      </c>
      <c r="BA1" s="2" t="n">
        <v>43944</v>
      </c>
      <c r="BB1" s="2" t="n">
        <v>43945</v>
      </c>
      <c r="BC1" s="2" t="n">
        <v>43946</v>
      </c>
      <c r="BD1" s="2" t="n">
        <v>43947</v>
      </c>
      <c r="BE1" s="2" t="n">
        <v>43948</v>
      </c>
      <c r="BF1" s="2" t="n">
        <v>43949</v>
      </c>
      <c r="BG1" s="2" t="n">
        <v>43950</v>
      </c>
      <c r="BH1" s="2" t="n">
        <v>43951</v>
      </c>
      <c r="BI1" s="2" t="n">
        <v>43952</v>
      </c>
      <c r="BJ1" s="2" t="n">
        <v>43953</v>
      </c>
      <c r="BK1" s="2" t="n">
        <v>43954</v>
      </c>
      <c r="BL1" s="2" t="n">
        <v>43955</v>
      </c>
      <c r="BM1" s="2" t="n">
        <v>43956</v>
      </c>
      <c r="BN1" s="2" t="n">
        <v>43957</v>
      </c>
      <c r="BO1" s="2" t="n">
        <v>43958</v>
      </c>
      <c r="BP1" s="2" t="n">
        <v>43959</v>
      </c>
      <c r="BQ1" s="2" t="n">
        <v>43960</v>
      </c>
      <c r="BR1" s="2" t="n">
        <v>43961</v>
      </c>
      <c r="BS1" s="2" t="n">
        <v>43962</v>
      </c>
      <c r="BT1" s="2" t="n">
        <v>43963</v>
      </c>
      <c r="BU1" s="2" t="n">
        <v>43964</v>
      </c>
      <c r="BV1" s="2" t="n">
        <v>43965</v>
      </c>
      <c r="BW1" s="2" t="n">
        <v>43966</v>
      </c>
      <c r="BX1" s="2" t="n">
        <v>43967</v>
      </c>
      <c r="BY1" s="2" t="n">
        <v>43968</v>
      </c>
      <c r="BZ1" s="2" t="n">
        <v>43969</v>
      </c>
      <c r="CA1" s="2" t="n">
        <v>43970</v>
      </c>
      <c r="CB1" s="2" t="n">
        <v>43971</v>
      </c>
      <c r="CC1" s="2" t="n">
        <v>43972</v>
      </c>
      <c r="CD1" s="2" t="n">
        <v>43973</v>
      </c>
      <c r="CE1" s="2" t="n">
        <v>43974</v>
      </c>
      <c r="CF1" s="2" t="n">
        <v>43975</v>
      </c>
      <c r="CG1" s="2" t="n">
        <v>43976</v>
      </c>
      <c r="CH1" s="2" t="n">
        <v>43977</v>
      </c>
      <c r="CI1" s="2" t="n">
        <v>43978</v>
      </c>
      <c r="CJ1" s="2" t="n">
        <v>43979</v>
      </c>
    </row>
    <row r="2" customFormat="false" ht="15.75" hidden="false" customHeight="false" outlineLevel="0" collapsed="false">
      <c r="A2" s="4" t="s">
        <v>1</v>
      </c>
      <c r="B2" s="4" t="n">
        <v>1</v>
      </c>
      <c r="C2" s="4" t="n">
        <v>1</v>
      </c>
      <c r="D2" s="4" t="n">
        <v>1</v>
      </c>
      <c r="E2" s="4" t="n">
        <v>5</v>
      </c>
      <c r="F2" s="4" t="n">
        <v>6</v>
      </c>
      <c r="G2" s="4" t="n">
        <v>8</v>
      </c>
      <c r="H2" s="4" t="n">
        <v>9</v>
      </c>
      <c r="I2" s="4" t="n">
        <v>10</v>
      </c>
      <c r="J2" s="4" t="n">
        <v>11</v>
      </c>
      <c r="K2" s="4" t="n">
        <v>14</v>
      </c>
      <c r="L2" s="4" t="n">
        <v>16</v>
      </c>
      <c r="M2" s="4" t="n">
        <v>23</v>
      </c>
      <c r="N2" s="4" t="n">
        <v>29</v>
      </c>
      <c r="O2" s="4" t="n">
        <v>34</v>
      </c>
      <c r="P2" s="4" t="n">
        <v>38</v>
      </c>
      <c r="Q2" s="4" t="n">
        <v>48</v>
      </c>
      <c r="R2" s="4" t="n">
        <v>56</v>
      </c>
      <c r="S2" s="4" t="n">
        <v>65</v>
      </c>
      <c r="T2" s="4" t="n">
        <v>94</v>
      </c>
      <c r="U2" s="4" t="n">
        <f aca="false">T2+12</f>
        <v>106</v>
      </c>
      <c r="V2" s="4" t="n">
        <f aca="false">U2+11</f>
        <v>117</v>
      </c>
      <c r="W2" s="4" t="n">
        <f aca="false">V2+30</f>
        <v>147</v>
      </c>
      <c r="X2" s="4" t="n">
        <v>166</v>
      </c>
      <c r="Y2" s="4" t="n">
        <v>197</v>
      </c>
      <c r="Z2" s="4" t="n">
        <v>227</v>
      </c>
      <c r="AA2" s="4" t="n">
        <v>245</v>
      </c>
      <c r="AB2" s="4" t="n">
        <f aca="false">AA2+13</f>
        <v>258</v>
      </c>
      <c r="AC2" s="5" t="n">
        <f aca="false">AB2+34</f>
        <v>292</v>
      </c>
      <c r="AD2" s="5" t="n">
        <f aca="false">19+AC2</f>
        <v>311</v>
      </c>
      <c r="AE2" s="4" t="n">
        <v>321</v>
      </c>
      <c r="AF2" s="5" t="n">
        <f aca="false">AE2+24</f>
        <v>345</v>
      </c>
      <c r="AG2" s="5" t="n">
        <f aca="false">AF2+28</f>
        <v>373</v>
      </c>
      <c r="AH2" s="5" t="n">
        <f aca="false">34+AG2</f>
        <v>407</v>
      </c>
      <c r="AI2" s="5" t="n">
        <f aca="false">32+AH2</f>
        <v>439</v>
      </c>
      <c r="AJ2" s="4" t="n">
        <f aca="false">17+AI2</f>
        <v>456</v>
      </c>
      <c r="AK2" s="4" t="n">
        <f aca="false">24+AJ2</f>
        <v>480</v>
      </c>
      <c r="AL2" s="4" t="n">
        <f aca="false">18+AK2</f>
        <v>498</v>
      </c>
      <c r="AM2" s="4" t="n">
        <f aca="false">AL2+23</f>
        <v>521</v>
      </c>
      <c r="AN2" s="4" t="n">
        <f aca="false">11+AM2</f>
        <v>532</v>
      </c>
      <c r="AO2" s="4" t="n">
        <f aca="false">46+AN2</f>
        <v>578</v>
      </c>
      <c r="AP2" s="4" t="n">
        <f aca="false">AQ2-10</f>
        <v>586</v>
      </c>
      <c r="AQ2" s="4" t="n">
        <v>596</v>
      </c>
      <c r="AR2" s="4" t="n">
        <f aca="false">22+AQ2</f>
        <v>618</v>
      </c>
      <c r="AS2" s="4" t="n">
        <f aca="false">30+AR2</f>
        <v>648</v>
      </c>
      <c r="AT2" s="4" t="n">
        <v>663</v>
      </c>
      <c r="AU2" s="4" t="n">
        <f aca="false">14+AT2</f>
        <v>677</v>
      </c>
      <c r="AV2" s="4" t="n">
        <f aca="false">14+AU2</f>
        <v>691</v>
      </c>
      <c r="AW2" s="4" t="n">
        <v>706</v>
      </c>
      <c r="AX2" s="4" t="n">
        <v>728</v>
      </c>
      <c r="AY2" s="4" t="n">
        <v>761</v>
      </c>
      <c r="AZ2" s="4" t="n">
        <v>800</v>
      </c>
      <c r="BA2" s="4" t="n">
        <v>837</v>
      </c>
      <c r="BB2" s="4" t="n">
        <v>916</v>
      </c>
      <c r="BC2" s="4" t="n">
        <v>971</v>
      </c>
      <c r="BD2" s="4" t="n">
        <v>1007</v>
      </c>
      <c r="BE2" s="4" t="n">
        <v>1039</v>
      </c>
      <c r="BF2" s="4" t="n">
        <v>1089</v>
      </c>
      <c r="BG2" s="4" t="n">
        <v>1123</v>
      </c>
      <c r="BH2" s="4" t="n">
        <v>1168</v>
      </c>
      <c r="BI2" s="4" t="n">
        <v>1197</v>
      </c>
      <c r="BJ2" s="4" t="n">
        <v>1255</v>
      </c>
      <c r="BK2" s="4" t="n">
        <v>1304</v>
      </c>
      <c r="BL2" s="4" t="n">
        <v>1347</v>
      </c>
      <c r="BM2" s="4" t="n">
        <v>1404</v>
      </c>
      <c r="BN2" s="4" t="n">
        <v>1506</v>
      </c>
      <c r="BO2" s="4" t="n">
        <v>1583</v>
      </c>
      <c r="BP2" s="4" t="n">
        <v>1713</v>
      </c>
      <c r="BQ2" s="4" t="n">
        <v>1796</v>
      </c>
      <c r="BR2" s="4" t="n">
        <v>1961</v>
      </c>
      <c r="BS2" s="4" t="n">
        <v>2098</v>
      </c>
      <c r="BT2" s="4" t="n">
        <v>2286</v>
      </c>
      <c r="BU2" s="4" t="n">
        <v>2465</v>
      </c>
      <c r="BV2" s="4" t="n">
        <v>2618</v>
      </c>
      <c r="BW2" s="4" t="n">
        <v>2833</v>
      </c>
      <c r="BX2" s="4" t="n">
        <v>3026</v>
      </c>
      <c r="BY2" s="4" t="n">
        <v>3173</v>
      </c>
      <c r="BZ2" s="4" t="n">
        <v>3342</v>
      </c>
      <c r="CA2" s="4" t="n">
        <v>3566</v>
      </c>
      <c r="CB2" s="4" t="n">
        <v>3823</v>
      </c>
      <c r="CC2" s="4" t="n">
        <v>4202</v>
      </c>
      <c r="CD2" s="4" t="n">
        <v>4606</v>
      </c>
      <c r="CE2" s="4" t="n">
        <v>5006</v>
      </c>
      <c r="CF2" s="4" t="n">
        <v>5500</v>
      </c>
      <c r="CG2" s="4" t="n">
        <v>5875</v>
      </c>
      <c r="CH2" s="4" t="n">
        <v>6202</v>
      </c>
      <c r="CI2" s="4" t="n">
        <v>6564</v>
      </c>
      <c r="CJ2" s="4" t="n">
        <v>6989</v>
      </c>
    </row>
    <row r="3" customFormat="false" ht="15.75" hidden="false" customHeight="false" outlineLevel="0" collapsed="false">
      <c r="A3" s="4" t="s">
        <v>2</v>
      </c>
      <c r="B3" s="4" t="n">
        <v>0</v>
      </c>
      <c r="C3" s="4" t="n">
        <v>0</v>
      </c>
      <c r="D3" s="4" t="n">
        <v>0</v>
      </c>
      <c r="E3" s="4" t="n">
        <v>0</v>
      </c>
      <c r="F3" s="4" t="n">
        <v>0</v>
      </c>
      <c r="G3" s="4" t="n">
        <v>0</v>
      </c>
      <c r="H3" s="4" t="n">
        <v>0</v>
      </c>
      <c r="I3" s="4" t="n">
        <v>0</v>
      </c>
      <c r="J3" s="4" t="n">
        <v>0</v>
      </c>
      <c r="K3" s="4" t="n">
        <v>1</v>
      </c>
      <c r="L3" s="4" t="n">
        <v>3</v>
      </c>
      <c r="M3" s="4" t="n">
        <v>3</v>
      </c>
      <c r="N3" s="4" t="n">
        <v>3</v>
      </c>
      <c r="O3" s="4" t="n">
        <v>11</v>
      </c>
      <c r="P3" s="4" t="n">
        <v>11</v>
      </c>
      <c r="Q3" s="4" t="n">
        <v>11</v>
      </c>
      <c r="R3" s="4" t="n">
        <v>11</v>
      </c>
      <c r="S3" s="4" t="n">
        <v>11</v>
      </c>
      <c r="T3" s="4" t="n">
        <v>25</v>
      </c>
      <c r="U3" s="4" t="n">
        <v>25</v>
      </c>
      <c r="V3" s="4" t="n">
        <v>43</v>
      </c>
      <c r="W3" s="4" t="n">
        <v>43</v>
      </c>
      <c r="X3" s="4" t="n">
        <v>43</v>
      </c>
      <c r="Y3" s="4" t="n">
        <v>53</v>
      </c>
      <c r="Z3" s="4" t="n">
        <v>53</v>
      </c>
      <c r="AA3" s="4" t="n">
        <v>53</v>
      </c>
      <c r="AB3" s="4" t="n">
        <v>53</v>
      </c>
      <c r="AC3" s="4" t="n">
        <v>97</v>
      </c>
      <c r="AD3" s="4" t="n">
        <v>97</v>
      </c>
      <c r="AE3" s="4" t="n">
        <v>97</v>
      </c>
      <c r="AF3" s="4" t="n">
        <v>97</v>
      </c>
      <c r="AG3" s="4" t="n">
        <v>97</v>
      </c>
      <c r="AH3" s="4" t="n">
        <v>97</v>
      </c>
      <c r="AI3" s="4" t="n">
        <v>97</v>
      </c>
      <c r="AJ3" s="4" t="n">
        <v>188</v>
      </c>
      <c r="AK3" s="4" t="n">
        <v>188</v>
      </c>
      <c r="AL3" s="4" t="n">
        <v>188</v>
      </c>
      <c r="AM3" s="4" t="n">
        <v>188</v>
      </c>
      <c r="AN3" s="4" t="n">
        <v>188</v>
      </c>
      <c r="AO3" s="4" t="n">
        <v>270</v>
      </c>
      <c r="AP3" s="4" t="n">
        <v>270</v>
      </c>
      <c r="AQ3" s="4" t="n">
        <v>270</v>
      </c>
      <c r="AR3" s="4" t="n">
        <v>270</v>
      </c>
      <c r="AS3" s="4" t="n">
        <v>270</v>
      </c>
      <c r="AT3" s="4" t="n">
        <v>270</v>
      </c>
      <c r="AU3" s="4" t="n">
        <v>270</v>
      </c>
      <c r="AV3" s="4" t="n">
        <v>270</v>
      </c>
      <c r="AW3" s="4" t="n">
        <v>270</v>
      </c>
      <c r="AX3" s="4" t="n">
        <v>361</v>
      </c>
      <c r="AY3" s="4" t="n">
        <v>361</v>
      </c>
      <c r="AZ3" s="4" t="n">
        <v>361</v>
      </c>
      <c r="BA3" s="4" t="n">
        <v>374</v>
      </c>
      <c r="BB3" s="4" t="n">
        <v>385</v>
      </c>
      <c r="BC3" s="4" t="n">
        <v>385</v>
      </c>
      <c r="BD3" s="4" t="n">
        <v>451</v>
      </c>
      <c r="BE3" s="4" t="n">
        <v>454</v>
      </c>
      <c r="BF3" s="4" t="n">
        <f aca="false">49+417</f>
        <v>466</v>
      </c>
      <c r="BG3" s="4" t="n">
        <f aca="false">417+49</f>
        <v>466</v>
      </c>
      <c r="BH3" s="4" t="n">
        <f aca="false">417+49</f>
        <v>466</v>
      </c>
      <c r="BI3" s="4" t="n">
        <f aca="false">417+49</f>
        <v>466</v>
      </c>
      <c r="BJ3" s="4" t="n">
        <v>496</v>
      </c>
      <c r="BK3" s="4" t="n">
        <v>496</v>
      </c>
      <c r="BL3" s="4" t="n">
        <v>496</v>
      </c>
      <c r="BM3" s="4" t="n">
        <v>496</v>
      </c>
      <c r="BN3" s="4" t="n">
        <v>496</v>
      </c>
      <c r="BO3" s="4" t="n">
        <v>496</v>
      </c>
      <c r="BP3" s="4" t="n">
        <v>496</v>
      </c>
      <c r="BQ3" s="4" t="n">
        <v>586</v>
      </c>
      <c r="BR3" s="4" t="n">
        <v>586</v>
      </c>
      <c r="BS3" s="4" t="n">
        <v>586</v>
      </c>
      <c r="BT3" s="4" t="n">
        <v>586</v>
      </c>
      <c r="BU3" s="4" t="n">
        <v>766</v>
      </c>
      <c r="BV3" s="4" t="n">
        <v>766</v>
      </c>
      <c r="BW3" s="4" t="n">
        <v>766</v>
      </c>
      <c r="BX3" s="4" t="n">
        <v>862</v>
      </c>
      <c r="BY3" s="4" t="n">
        <v>862</v>
      </c>
      <c r="BZ3" s="4" t="n">
        <v>877</v>
      </c>
      <c r="CA3" s="4" t="n">
        <v>1139</v>
      </c>
      <c r="CB3" s="4" t="n">
        <v>1139</v>
      </c>
      <c r="CC3" s="4" t="n">
        <v>1139</v>
      </c>
      <c r="CD3" s="4" t="n">
        <v>1139</v>
      </c>
      <c r="CE3" s="4" t="n">
        <v>1139</v>
      </c>
      <c r="CF3" s="4" t="n">
        <v>1678</v>
      </c>
      <c r="CG3" s="4" t="n">
        <v>1678</v>
      </c>
      <c r="CH3" s="4" t="n">
        <v>1678</v>
      </c>
      <c r="CI3" s="4" t="n">
        <v>1678</v>
      </c>
      <c r="CJ3" s="4" t="n">
        <f aca="false">2009-46</f>
        <v>1963</v>
      </c>
    </row>
    <row r="4" customFormat="false" ht="15.75" hidden="false" customHeight="false" outlineLevel="0" collapsed="false">
      <c r="A4" s="4" t="s">
        <v>3</v>
      </c>
      <c r="B4" s="4" t="n">
        <v>0</v>
      </c>
      <c r="C4" s="4" t="n">
        <v>0</v>
      </c>
      <c r="D4" s="4" t="n">
        <v>0</v>
      </c>
      <c r="E4" s="4" t="n">
        <v>0</v>
      </c>
      <c r="F4" s="4" t="n">
        <v>1</v>
      </c>
      <c r="G4" s="4" t="n">
        <v>1</v>
      </c>
      <c r="H4" s="4" t="n">
        <v>1</v>
      </c>
      <c r="I4" s="4" t="n">
        <v>1</v>
      </c>
      <c r="J4" s="4" t="n">
        <v>1</v>
      </c>
      <c r="K4" s="4" t="n">
        <v>1</v>
      </c>
      <c r="L4" s="4" t="n">
        <v>1</v>
      </c>
      <c r="M4" s="4" t="n">
        <v>1</v>
      </c>
      <c r="N4" s="4" t="n">
        <v>1</v>
      </c>
      <c r="O4" s="4" t="n">
        <v>1</v>
      </c>
      <c r="P4" s="4" t="n">
        <v>1</v>
      </c>
      <c r="Q4" s="4" t="n">
        <v>2</v>
      </c>
      <c r="R4" s="4" t="n">
        <v>2</v>
      </c>
      <c r="S4" s="4" t="n">
        <v>2</v>
      </c>
      <c r="T4" s="4" t="n">
        <v>2</v>
      </c>
      <c r="U4" s="4" t="n">
        <v>2</v>
      </c>
      <c r="V4" s="4" t="n">
        <v>2</v>
      </c>
      <c r="W4" s="4" t="n">
        <v>2</v>
      </c>
      <c r="X4" s="4" t="n">
        <v>3</v>
      </c>
      <c r="Y4" s="4" t="n">
        <v>4</v>
      </c>
      <c r="Z4" s="4" t="n">
        <v>5</v>
      </c>
      <c r="AA4" s="4" t="n">
        <v>8</v>
      </c>
      <c r="AB4" s="4" t="n">
        <v>8</v>
      </c>
      <c r="AC4" s="5" t="n">
        <v>8</v>
      </c>
      <c r="AD4" s="5" t="n">
        <v>8</v>
      </c>
      <c r="AE4" s="4" t="n">
        <v>9</v>
      </c>
      <c r="AF4" s="5" t="n">
        <v>9</v>
      </c>
      <c r="AG4" s="5" t="n">
        <v>9</v>
      </c>
      <c r="AH4" s="5" t="n">
        <v>9</v>
      </c>
      <c r="AI4" s="5" t="n">
        <v>10</v>
      </c>
      <c r="AJ4" s="4" t="n">
        <v>14</v>
      </c>
      <c r="AK4" s="4" t="n">
        <v>16</v>
      </c>
      <c r="AL4" s="4" t="n">
        <v>18</v>
      </c>
      <c r="AM4" s="4" t="n">
        <v>23</v>
      </c>
      <c r="AN4" s="4" t="n">
        <v>24</v>
      </c>
      <c r="AO4" s="4" t="n">
        <v>27</v>
      </c>
      <c r="AP4" s="4" t="n">
        <v>28</v>
      </c>
      <c r="AQ4" s="4" t="n">
        <v>29</v>
      </c>
      <c r="AR4" s="4" t="n">
        <v>31</v>
      </c>
      <c r="AS4" s="4" t="n">
        <v>35</v>
      </c>
      <c r="AT4" s="4" t="n">
        <v>38</v>
      </c>
      <c r="AU4" s="4" t="n">
        <v>39</v>
      </c>
      <c r="AV4" s="4" t="n">
        <v>40</v>
      </c>
      <c r="AW4" s="4" t="n">
        <v>40</v>
      </c>
      <c r="AX4" s="4" t="n">
        <v>41</v>
      </c>
      <c r="AY4" s="4" t="n">
        <v>44</v>
      </c>
      <c r="AZ4" s="4" t="n">
        <v>46</v>
      </c>
      <c r="BA4" s="4" t="n">
        <v>47</v>
      </c>
      <c r="BB4" s="4" t="n">
        <v>51</v>
      </c>
      <c r="BC4" s="4" t="n">
        <v>55</v>
      </c>
      <c r="BD4" s="4" t="n">
        <v>60</v>
      </c>
      <c r="BE4" s="4" t="n">
        <v>62</v>
      </c>
      <c r="BF4" s="4" t="n">
        <v>64</v>
      </c>
      <c r="BG4" s="4" t="n">
        <v>67</v>
      </c>
      <c r="BH4" s="4" t="n">
        <v>69</v>
      </c>
      <c r="BI4" s="4" t="n">
        <v>73</v>
      </c>
      <c r="BJ4" s="4" t="n">
        <v>79</v>
      </c>
      <c r="BK4" s="4" t="n">
        <v>81</v>
      </c>
      <c r="BL4" s="4" t="n">
        <v>85</v>
      </c>
      <c r="BM4" s="4" t="n">
        <v>86</v>
      </c>
      <c r="BN4" s="4" t="n">
        <v>88</v>
      </c>
      <c r="BO4" s="4" t="n">
        <v>90</v>
      </c>
      <c r="BP4" s="4" t="n">
        <v>96</v>
      </c>
      <c r="BQ4" s="4" t="n">
        <v>98</v>
      </c>
      <c r="BR4" s="4" t="n">
        <v>100</v>
      </c>
      <c r="BS4" s="4" t="n">
        <v>103</v>
      </c>
      <c r="BT4" s="4" t="n">
        <v>104</v>
      </c>
      <c r="BU4" s="4" t="n">
        <v>109</v>
      </c>
      <c r="BV4" s="4" t="n">
        <v>119</v>
      </c>
      <c r="BW4" s="4" t="n">
        <v>119</v>
      </c>
      <c r="BX4" s="4" t="n">
        <v>123</v>
      </c>
      <c r="BY4" s="4" t="n">
        <v>125</v>
      </c>
      <c r="BZ4" s="4" t="n">
        <v>130</v>
      </c>
      <c r="CA4" s="4" t="n">
        <v>135</v>
      </c>
      <c r="CB4" s="4" t="n">
        <v>137</v>
      </c>
      <c r="CC4" s="4" t="n">
        <v>139</v>
      </c>
      <c r="CD4" s="4" t="n">
        <v>146</v>
      </c>
      <c r="CE4" s="4" t="n">
        <v>152</v>
      </c>
      <c r="CF4" s="4" t="n">
        <v>155</v>
      </c>
      <c r="CG4" s="4" t="n">
        <v>163</v>
      </c>
      <c r="CH4" s="4" t="n">
        <v>168</v>
      </c>
      <c r="CI4" s="4" t="n">
        <v>172</v>
      </c>
      <c r="CJ4" s="4" t="n">
        <v>175</v>
      </c>
    </row>
    <row r="5" customFormat="false" ht="15.75" hidden="false" customHeight="false" outlineLevel="0" collapsed="false">
      <c r="A5" s="4" t="s">
        <v>4</v>
      </c>
      <c r="B5" s="4" t="n">
        <f aca="false">B2-B3-B4</f>
        <v>1</v>
      </c>
      <c r="C5" s="4" t="n">
        <f aca="false">C2-C3-C4</f>
        <v>1</v>
      </c>
      <c r="D5" s="4" t="n">
        <f aca="false">D2-D3-D4</f>
        <v>1</v>
      </c>
      <c r="E5" s="4" t="n">
        <f aca="false">E2-E3-E4</f>
        <v>5</v>
      </c>
      <c r="F5" s="4" t="n">
        <f aca="false">F2-F3-F4</f>
        <v>5</v>
      </c>
      <c r="G5" s="4" t="n">
        <f aca="false">G2-G3-G4</f>
        <v>7</v>
      </c>
      <c r="H5" s="4" t="n">
        <f aca="false">H2-H3-H4</f>
        <v>8</v>
      </c>
      <c r="I5" s="4" t="n">
        <f aca="false">I2-I3-I4</f>
        <v>9</v>
      </c>
      <c r="J5" s="4" t="n">
        <f aca="false">J2-J3-J4</f>
        <v>10</v>
      </c>
      <c r="K5" s="4" t="n">
        <f aca="false">K2-K3-K4</f>
        <v>12</v>
      </c>
      <c r="L5" s="4" t="n">
        <f aca="false">L2-L3-L4</f>
        <v>12</v>
      </c>
      <c r="M5" s="4" t="n">
        <f aca="false">M2-M3-M4</f>
        <v>19</v>
      </c>
      <c r="N5" s="4" t="n">
        <f aca="false">N2-N3-N4</f>
        <v>25</v>
      </c>
      <c r="O5" s="4" t="n">
        <f aca="false">O2-O3-O4</f>
        <v>22</v>
      </c>
      <c r="P5" s="4" t="n">
        <f aca="false">P2-P3-P4</f>
        <v>26</v>
      </c>
      <c r="Q5" s="4" t="n">
        <f aca="false">Q2-Q3-Q4</f>
        <v>35</v>
      </c>
      <c r="R5" s="4" t="n">
        <f aca="false">R2-R3-R4</f>
        <v>43</v>
      </c>
      <c r="S5" s="4" t="n">
        <f aca="false">S2-S3-S4</f>
        <v>52</v>
      </c>
      <c r="T5" s="4" t="n">
        <f aca="false">T2-T3-T4</f>
        <v>67</v>
      </c>
      <c r="U5" s="4" t="n">
        <f aca="false">U2-U3-U4</f>
        <v>79</v>
      </c>
      <c r="V5" s="4" t="n">
        <f aca="false">V2-V3-V4</f>
        <v>72</v>
      </c>
      <c r="W5" s="4" t="n">
        <f aca="false">W2-W3-W4</f>
        <v>102</v>
      </c>
      <c r="X5" s="4" t="n">
        <f aca="false">X2-X3-X4</f>
        <v>120</v>
      </c>
      <c r="Y5" s="4" t="n">
        <f aca="false">Y2-Y3-Y4</f>
        <v>140</v>
      </c>
      <c r="Z5" s="4" t="n">
        <f aca="false">Z2-Z3-Z4</f>
        <v>169</v>
      </c>
      <c r="AA5" s="4" t="n">
        <f aca="false">AA2-AA3-AA4</f>
        <v>184</v>
      </c>
      <c r="AB5" s="4" t="n">
        <f aca="false">AB2-AB3-AB4</f>
        <v>197</v>
      </c>
      <c r="AC5" s="4" t="n">
        <f aca="false">AC2-AC3-AC4</f>
        <v>187</v>
      </c>
      <c r="AD5" s="4" t="n">
        <f aca="false">AD2-AD3-AD4</f>
        <v>206</v>
      </c>
      <c r="AE5" s="4" t="n">
        <f aca="false">AE2-AE3-AE4</f>
        <v>215</v>
      </c>
      <c r="AF5" s="4" t="n">
        <f aca="false">AF2-AF3-AF4</f>
        <v>239</v>
      </c>
      <c r="AG5" s="4" t="n">
        <f aca="false">AG2-AG3-AG4</f>
        <v>267</v>
      </c>
      <c r="AH5" s="4" t="n">
        <f aca="false">AH2-AH3-AH4</f>
        <v>301</v>
      </c>
      <c r="AI5" s="4" t="n">
        <f aca="false">AI2-AI3-AI4</f>
        <v>332</v>
      </c>
      <c r="AJ5" s="4" t="n">
        <f aca="false">AJ2-AJ3-AJ4</f>
        <v>254</v>
      </c>
      <c r="AK5" s="4" t="n">
        <f aca="false">AK2-AK3-AK4</f>
        <v>276</v>
      </c>
      <c r="AL5" s="4" t="n">
        <f aca="false">AL2-AL3-AL4</f>
        <v>292</v>
      </c>
      <c r="AM5" s="4" t="n">
        <f aca="false">AM2-AM3-AM4</f>
        <v>310</v>
      </c>
      <c r="AN5" s="4" t="n">
        <f aca="false">AN2-AN3-AN4</f>
        <v>320</v>
      </c>
      <c r="AO5" s="4" t="n">
        <f aca="false">AO2-AO3-AO4</f>
        <v>281</v>
      </c>
      <c r="AP5" s="4" t="n">
        <f aca="false">AP2-AP3-AP4</f>
        <v>288</v>
      </c>
      <c r="AQ5" s="4" t="n">
        <f aca="false">AQ2-AQ3-AQ4</f>
        <v>297</v>
      </c>
      <c r="AR5" s="4" t="n">
        <f aca="false">AR2-AR3-AR4</f>
        <v>317</v>
      </c>
      <c r="AS5" s="4" t="n">
        <f aca="false">AS2-AS3-AS4</f>
        <v>343</v>
      </c>
      <c r="AT5" s="4" t="n">
        <f aca="false">AT2-AT3-AT4</f>
        <v>355</v>
      </c>
      <c r="AU5" s="4" t="n">
        <f aca="false">AU2-AU3-AU4</f>
        <v>368</v>
      </c>
      <c r="AV5" s="4" t="n">
        <f aca="false">AV2-AV3-AV4</f>
        <v>381</v>
      </c>
      <c r="AW5" s="4" t="n">
        <f aca="false">AW2-AW3-AW4</f>
        <v>396</v>
      </c>
      <c r="AX5" s="4" t="n">
        <f aca="false">AX2-AX3-AX4</f>
        <v>326</v>
      </c>
      <c r="AY5" s="4" t="n">
        <f aca="false">AY2-AY3-AY4</f>
        <v>356</v>
      </c>
      <c r="AZ5" s="4" t="n">
        <f aca="false">AZ2-AZ3-AZ4</f>
        <v>393</v>
      </c>
      <c r="BA5" s="4" t="n">
        <f aca="false">BA2-BA3-BA4</f>
        <v>416</v>
      </c>
      <c r="BB5" s="4" t="n">
        <f aca="false">BB2-BB3-BB4</f>
        <v>480</v>
      </c>
      <c r="BC5" s="4" t="n">
        <f aca="false">BC2-BC3-BC4</f>
        <v>531</v>
      </c>
      <c r="BD5" s="4" t="n">
        <f aca="false">BD2-BD3-BD4</f>
        <v>496</v>
      </c>
      <c r="BE5" s="4" t="n">
        <f aca="false">BE2-BE3-BE4</f>
        <v>523</v>
      </c>
      <c r="BF5" s="4" t="n">
        <f aca="false">BF2-BF3-BF4</f>
        <v>559</v>
      </c>
      <c r="BG5" s="4" t="n">
        <f aca="false">BG2-BG3-BG4</f>
        <v>590</v>
      </c>
      <c r="BH5" s="4" t="n">
        <f aca="false">BH2-BH3-BH4</f>
        <v>633</v>
      </c>
      <c r="BI5" s="4" t="n">
        <f aca="false">BI2-BI3-BI4</f>
        <v>658</v>
      </c>
      <c r="BJ5" s="4" t="n">
        <f aca="false">BJ2-BJ3-BJ4</f>
        <v>680</v>
      </c>
      <c r="BK5" s="4" t="n">
        <f aca="false">BK2-BK3-BK4</f>
        <v>727</v>
      </c>
      <c r="BL5" s="4" t="n">
        <f aca="false">BL2-BL3-BL4</f>
        <v>766</v>
      </c>
      <c r="BM5" s="4" t="n">
        <f aca="false">BM2-BM3-BM4</f>
        <v>822</v>
      </c>
      <c r="BN5" s="4" t="n">
        <f aca="false">BN2-BN3-BN4</f>
        <v>922</v>
      </c>
      <c r="BO5" s="4" t="n">
        <f aca="false">BO2-BO3-BO4</f>
        <v>997</v>
      </c>
      <c r="BP5" s="4" t="n">
        <f aca="false">BP2-BP3-BP4</f>
        <v>1121</v>
      </c>
      <c r="BQ5" s="4" t="n">
        <f aca="false">BQ2-BQ3-BQ4</f>
        <v>1112</v>
      </c>
      <c r="BR5" s="4" t="n">
        <f aca="false">BR2-BR3-BR4</f>
        <v>1275</v>
      </c>
      <c r="BS5" s="4" t="n">
        <f aca="false">BS2-BS3-BS4</f>
        <v>1409</v>
      </c>
      <c r="BT5" s="4" t="n">
        <f aca="false">BT2-BT3-BT4</f>
        <v>1596</v>
      </c>
      <c r="BU5" s="4" t="n">
        <f aca="false">BU2-BU3-BU4</f>
        <v>1590</v>
      </c>
      <c r="BV5" s="4" t="n">
        <f aca="false">BV2-BV3-BV4</f>
        <v>1733</v>
      </c>
      <c r="BW5" s="4" t="n">
        <f aca="false">BW2-BW3-BW4</f>
        <v>1948</v>
      </c>
      <c r="BX5" s="4" t="n">
        <f aca="false">BX2-BX3-BX4</f>
        <v>2041</v>
      </c>
      <c r="BY5" s="4" t="n">
        <f aca="false">BY2-BY3-BY4</f>
        <v>2186</v>
      </c>
      <c r="BZ5" s="4" t="n">
        <f aca="false">BZ2-BZ3-BZ4</f>
        <v>2335</v>
      </c>
      <c r="CA5" s="4" t="n">
        <f aca="false">CA2-CA3-CA4</f>
        <v>2292</v>
      </c>
      <c r="CB5" s="4" t="n">
        <f aca="false">CB2-CB3-CB4</f>
        <v>2547</v>
      </c>
      <c r="CC5" s="4" t="n">
        <f aca="false">CC2-CC3-CC4</f>
        <v>2924</v>
      </c>
      <c r="CD5" s="4" t="n">
        <f aca="false">CD2-CD3-CD4</f>
        <v>3321</v>
      </c>
      <c r="CE5" s="4" t="n">
        <f aca="false">CE2-CE3-CE4</f>
        <v>3715</v>
      </c>
      <c r="CF5" s="4" t="n">
        <f aca="false">CF2-CF3-CF4</f>
        <v>3667</v>
      </c>
      <c r="CG5" s="4" t="n">
        <f aca="false">CG2-CG3-CG4</f>
        <v>4034</v>
      </c>
      <c r="CH5" s="4" t="n">
        <f aca="false">CH2-CH3-CH4</f>
        <v>4356</v>
      </c>
      <c r="CI5" s="4" t="n">
        <f aca="false">CI2-CI3-CI4</f>
        <v>4714</v>
      </c>
      <c r="CJ5" s="4" t="n">
        <f aca="false">CJ2-CJ3-CJ4</f>
        <v>4851</v>
      </c>
    </row>
    <row r="6" customFormat="false" ht="15.75" hidden="false" customHeight="false" outlineLevel="0" collapsed="false">
      <c r="A6" s="4" t="s">
        <v>5</v>
      </c>
      <c r="B6" s="4"/>
      <c r="C6" s="4"/>
      <c r="D6" s="4" t="n">
        <v>1</v>
      </c>
      <c r="E6" s="4" t="n">
        <v>2</v>
      </c>
      <c r="F6" s="4" t="n">
        <v>2</v>
      </c>
      <c r="G6" s="4" t="n">
        <v>3</v>
      </c>
      <c r="H6" s="4" t="n">
        <v>3</v>
      </c>
      <c r="I6" s="4" t="n">
        <v>4</v>
      </c>
      <c r="J6" s="4" t="n">
        <v>5</v>
      </c>
      <c r="K6" s="4" t="n">
        <v>9</v>
      </c>
      <c r="L6" s="4" t="n">
        <v>10</v>
      </c>
      <c r="M6" s="4" t="n">
        <v>11</v>
      </c>
      <c r="N6" s="4" t="n">
        <v>12</v>
      </c>
      <c r="O6" s="4" t="n">
        <v>13</v>
      </c>
      <c r="P6" s="4" t="n">
        <v>15</v>
      </c>
      <c r="Q6" s="4" t="n">
        <v>20</v>
      </c>
      <c r="R6" s="4" t="n">
        <v>35</v>
      </c>
      <c r="S6" s="4" t="n">
        <v>44</v>
      </c>
      <c r="T6" s="4" t="n">
        <v>59</v>
      </c>
      <c r="U6" s="4" t="n">
        <v>67</v>
      </c>
      <c r="V6" s="4" t="n">
        <f aca="false">U6+5</f>
        <v>72</v>
      </c>
      <c r="W6" s="4" t="n">
        <f aca="false">V6+30</f>
        <v>102</v>
      </c>
      <c r="X6" s="4" t="n">
        <f aca="false">W6+30</f>
        <v>132</v>
      </c>
      <c r="Y6" s="4" t="n">
        <v>158</v>
      </c>
      <c r="Z6" s="4" t="n">
        <v>193</v>
      </c>
      <c r="AA6" s="4" t="n">
        <v>201</v>
      </c>
      <c r="AB6" s="4" t="n">
        <f aca="false">AA6+16</f>
        <v>217</v>
      </c>
      <c r="AC6" s="5" t="n">
        <f aca="false">AB6+36</f>
        <v>253</v>
      </c>
      <c r="AD6" s="5" t="n">
        <f aca="false">17+AC6</f>
        <v>270</v>
      </c>
      <c r="AE6" s="4" t="n">
        <v>280</v>
      </c>
      <c r="AF6" s="5" t="n">
        <f aca="false">AE6+36</f>
        <v>316</v>
      </c>
      <c r="AG6" s="5" t="n">
        <f aca="false">AF6+22</f>
        <v>338</v>
      </c>
      <c r="AH6" s="5" t="n">
        <f aca="false">AG6+26</f>
        <v>364</v>
      </c>
      <c r="AI6" s="5" t="n">
        <f aca="false">33+AH6</f>
        <v>397</v>
      </c>
      <c r="AJ6" s="4" t="n">
        <f aca="false">AI6+12</f>
        <v>409</v>
      </c>
      <c r="AK6" s="4" t="n">
        <f aca="false">34+AJ6</f>
        <v>443</v>
      </c>
      <c r="AL6" s="4" t="n">
        <f aca="false">17+AK6</f>
        <v>460</v>
      </c>
      <c r="AM6" s="4" t="n">
        <f aca="false">AL6+28</f>
        <v>488</v>
      </c>
      <c r="AN6" s="4" t="n">
        <f aca="false">19+AM6</f>
        <v>507</v>
      </c>
      <c r="AO6" s="4" t="n">
        <f aca="false">37+AN6</f>
        <v>544</v>
      </c>
      <c r="AP6" s="4" t="n">
        <f aca="false">AQ6-29</f>
        <v>572</v>
      </c>
      <c r="AQ6" s="4" t="n">
        <v>601</v>
      </c>
      <c r="AR6" s="4" t="n">
        <f aca="false">66+AQ6</f>
        <v>667</v>
      </c>
      <c r="AS6" s="4" t="n">
        <v>729</v>
      </c>
      <c r="AT6" s="4" t="n">
        <v>759</v>
      </c>
      <c r="AU6" s="4" t="n">
        <v>794</v>
      </c>
      <c r="AV6" s="4" t="n">
        <v>825</v>
      </c>
      <c r="AW6" s="4" t="n">
        <f aca="false">48+AV6</f>
        <v>873</v>
      </c>
      <c r="AX6" s="4" t="n">
        <v>915</v>
      </c>
      <c r="AY6" s="4" t="n">
        <v>975</v>
      </c>
      <c r="AZ6" s="4" t="n">
        <v>1036</v>
      </c>
      <c r="BA6" s="4" t="n">
        <v>1120</v>
      </c>
      <c r="BB6" s="4" t="n">
        <v>1181</v>
      </c>
      <c r="BC6" s="4" t="n">
        <v>1275</v>
      </c>
      <c r="BD6" s="4" t="n">
        <v>1331</v>
      </c>
      <c r="BE6" s="4" t="n">
        <v>1381</v>
      </c>
      <c r="BF6" s="4" t="n">
        <v>1429</v>
      </c>
      <c r="BG6" s="4" t="n">
        <v>1532</v>
      </c>
      <c r="BH6" s="4" t="n">
        <v>1598</v>
      </c>
      <c r="BI6" s="4" t="n">
        <v>1632</v>
      </c>
      <c r="BJ6" s="4" t="n">
        <v>1677</v>
      </c>
      <c r="BK6" s="4" t="n">
        <v>1715</v>
      </c>
      <c r="BL6" s="4" t="n">
        <v>1753</v>
      </c>
      <c r="BM6" s="4" t="n">
        <v>1811</v>
      </c>
      <c r="BN6" s="4" t="n">
        <v>1874</v>
      </c>
      <c r="BO6" s="4" t="n">
        <v>1924</v>
      </c>
      <c r="BP6" s="4" t="n">
        <v>2001</v>
      </c>
      <c r="BQ6" s="4" t="n">
        <v>2061</v>
      </c>
      <c r="BR6" s="4" t="n">
        <v>2112</v>
      </c>
      <c r="BS6" s="4" t="n">
        <v>2156</v>
      </c>
      <c r="BT6" s="4" t="n">
        <v>2236</v>
      </c>
      <c r="BU6" s="4" t="n">
        <v>2332</v>
      </c>
      <c r="BV6" s="4" t="n">
        <v>2411</v>
      </c>
      <c r="BW6" s="4" t="n">
        <v>2497</v>
      </c>
      <c r="BX6" s="4" t="n">
        <v>2594</v>
      </c>
      <c r="BY6" s="4" t="n">
        <v>2668</v>
      </c>
      <c r="BZ6" s="4" t="n">
        <v>2761</v>
      </c>
      <c r="CA6" s="4" t="n">
        <v>2918</v>
      </c>
      <c r="CB6" s="4" t="n">
        <v>3096</v>
      </c>
      <c r="CC6" s="4" t="n">
        <v>3309</v>
      </c>
      <c r="CD6" s="4" t="n">
        <v>3575</v>
      </c>
      <c r="CE6" s="4" t="n">
        <v>3864</v>
      </c>
      <c r="CF6" s="4" t="n">
        <v>4060</v>
      </c>
      <c r="CG6" s="4" t="n">
        <v>4219</v>
      </c>
      <c r="CH6" s="4" t="n">
        <v>4455</v>
      </c>
      <c r="CI6" s="4" t="n">
        <v>4770</v>
      </c>
      <c r="CJ6" s="4" t="n">
        <v>5069</v>
      </c>
    </row>
    <row r="7" customFormat="false" ht="15.75" hidden="false" customHeight="false" outlineLevel="0" collapsed="false">
      <c r="A7" s="4" t="s">
        <v>6</v>
      </c>
      <c r="B7" s="4"/>
      <c r="C7" s="4"/>
      <c r="D7" s="4" t="n">
        <v>0</v>
      </c>
      <c r="E7" s="4" t="n">
        <v>0</v>
      </c>
      <c r="F7" s="4" t="n">
        <v>0</v>
      </c>
      <c r="G7" s="4" t="n">
        <v>0</v>
      </c>
      <c r="H7" s="4" t="n">
        <v>0</v>
      </c>
      <c r="I7" s="4" t="n">
        <v>0</v>
      </c>
      <c r="J7" s="4" t="n">
        <v>0</v>
      </c>
      <c r="K7" s="4" t="n">
        <v>0</v>
      </c>
      <c r="L7" s="4" t="n">
        <v>0</v>
      </c>
      <c r="M7" s="4" t="n">
        <v>0</v>
      </c>
      <c r="N7" s="4" t="n">
        <v>0</v>
      </c>
      <c r="O7" s="4" t="n">
        <v>0</v>
      </c>
      <c r="P7" s="4" t="n">
        <v>0</v>
      </c>
      <c r="Q7" s="4" t="n">
        <v>0</v>
      </c>
      <c r="R7" s="4" t="n">
        <v>0</v>
      </c>
      <c r="S7" s="4" t="n">
        <v>0</v>
      </c>
      <c r="T7" s="4" t="n">
        <v>1</v>
      </c>
      <c r="U7" s="4" t="n">
        <v>1</v>
      </c>
      <c r="V7" s="4" t="n">
        <v>1</v>
      </c>
      <c r="W7" s="4" t="n">
        <v>1</v>
      </c>
      <c r="X7" s="4" t="n">
        <v>1</v>
      </c>
      <c r="Y7" s="4" t="n">
        <v>15</v>
      </c>
      <c r="Z7" s="4" t="n">
        <v>15</v>
      </c>
      <c r="AA7" s="4" t="n">
        <v>15</v>
      </c>
      <c r="AB7" s="4" t="n">
        <v>15</v>
      </c>
      <c r="AC7" s="4" t="n">
        <v>15</v>
      </c>
      <c r="AD7" s="4" t="n">
        <v>15</v>
      </c>
      <c r="AE7" s="4" t="n">
        <v>15</v>
      </c>
      <c r="AF7" s="4" t="n">
        <v>15</v>
      </c>
      <c r="AG7" s="4" t="n">
        <v>15</v>
      </c>
      <c r="AH7" s="4" t="n">
        <v>15</v>
      </c>
      <c r="AI7" s="4" t="n">
        <v>15</v>
      </c>
      <c r="AJ7" s="4" t="n">
        <v>15</v>
      </c>
      <c r="AK7" s="4" t="n">
        <v>15</v>
      </c>
      <c r="AL7" s="4" t="n">
        <v>15</v>
      </c>
      <c r="AM7" s="4" t="n">
        <v>15</v>
      </c>
      <c r="AN7" s="4" t="n">
        <v>15</v>
      </c>
      <c r="AO7" s="4" t="n">
        <v>15</v>
      </c>
      <c r="AP7" s="4" t="n">
        <v>15</v>
      </c>
      <c r="AQ7" s="4" t="n">
        <v>15</v>
      </c>
      <c r="AR7" s="4" t="n">
        <v>15</v>
      </c>
      <c r="AS7" s="4" t="n">
        <v>15</v>
      </c>
      <c r="AT7" s="4" t="n">
        <v>15</v>
      </c>
      <c r="AU7" s="4" t="n">
        <v>15</v>
      </c>
      <c r="AV7" s="4" t="n">
        <v>15</v>
      </c>
      <c r="AW7" s="4" t="n">
        <v>15</v>
      </c>
      <c r="AX7" s="4" t="n">
        <v>15</v>
      </c>
      <c r="AY7" s="4" t="n">
        <v>15</v>
      </c>
      <c r="AZ7" s="4" t="n">
        <v>122</v>
      </c>
      <c r="BA7" s="4" t="n">
        <v>127</v>
      </c>
      <c r="BB7" s="4" t="n">
        <v>127</v>
      </c>
      <c r="BC7" s="4" t="n">
        <v>168</v>
      </c>
      <c r="BD7" s="4" t="n">
        <v>168</v>
      </c>
      <c r="BE7" s="4" t="n">
        <v>168</v>
      </c>
      <c r="BF7" s="4" t="n">
        <v>168</v>
      </c>
      <c r="BG7" s="4" t="n">
        <v>168</v>
      </c>
      <c r="BH7" s="4" t="n">
        <v>168</v>
      </c>
      <c r="BI7" s="4" t="n">
        <v>168</v>
      </c>
      <c r="BJ7" s="4" t="n">
        <v>168</v>
      </c>
      <c r="BK7" s="4" t="n">
        <v>168</v>
      </c>
      <c r="BL7" s="4" t="n">
        <v>168</v>
      </c>
      <c r="BM7" s="4" t="n">
        <v>168</v>
      </c>
      <c r="BN7" s="4" t="n">
        <v>168</v>
      </c>
      <c r="BO7" s="4" t="n">
        <v>168</v>
      </c>
      <c r="BP7" s="4" t="n">
        <v>317</v>
      </c>
      <c r="BQ7" s="4" t="n">
        <v>317</v>
      </c>
      <c r="BR7" s="4" t="n">
        <v>317</v>
      </c>
      <c r="BS7" s="4" t="n">
        <v>317</v>
      </c>
      <c r="BT7" s="4" t="n">
        <v>317</v>
      </c>
      <c r="BU7" s="4" t="n">
        <v>317</v>
      </c>
      <c r="BV7" s="4" t="n">
        <v>317</v>
      </c>
      <c r="BW7" s="4" t="n">
        <v>317</v>
      </c>
      <c r="BX7" s="4" t="n">
        <v>317</v>
      </c>
      <c r="BY7" s="4" t="n">
        <v>317</v>
      </c>
      <c r="BZ7" s="4" t="n">
        <v>674</v>
      </c>
      <c r="CA7" s="4" t="n">
        <v>674</v>
      </c>
      <c r="CB7" s="4" t="n">
        <v>674</v>
      </c>
      <c r="CC7" s="4" t="n">
        <v>674</v>
      </c>
      <c r="CD7" s="4" t="n">
        <v>674</v>
      </c>
      <c r="CE7" s="4" t="n">
        <v>674</v>
      </c>
      <c r="CF7" s="4" t="n">
        <v>674</v>
      </c>
      <c r="CG7" s="4" t="n">
        <v>674</v>
      </c>
      <c r="CH7" s="4" t="n">
        <v>1204</v>
      </c>
      <c r="CI7" s="4" t="n">
        <v>1204</v>
      </c>
      <c r="CJ7" s="4" t="n">
        <v>1204</v>
      </c>
    </row>
    <row r="8" customFormat="false" ht="15.75" hidden="false" customHeight="false" outlineLevel="0" collapsed="false">
      <c r="A8" s="4" t="s">
        <v>7</v>
      </c>
      <c r="B8" s="4"/>
      <c r="C8" s="4"/>
      <c r="D8" s="4" t="n">
        <v>0</v>
      </c>
      <c r="E8" s="4" t="n">
        <v>0</v>
      </c>
      <c r="F8" s="4" t="n">
        <v>0</v>
      </c>
      <c r="G8" s="4" t="n">
        <v>0</v>
      </c>
      <c r="H8" s="4" t="n">
        <v>0</v>
      </c>
      <c r="I8" s="4" t="n">
        <v>0</v>
      </c>
      <c r="J8" s="4" t="n">
        <v>0</v>
      </c>
      <c r="K8" s="4" t="n">
        <v>0</v>
      </c>
      <c r="L8" s="4" t="n">
        <v>0</v>
      </c>
      <c r="M8" s="4" t="n">
        <v>0</v>
      </c>
      <c r="N8" s="4" t="n">
        <v>0</v>
      </c>
      <c r="O8" s="4" t="n">
        <v>0</v>
      </c>
      <c r="P8" s="4" t="n">
        <v>0</v>
      </c>
      <c r="Q8" s="4" t="n">
        <v>0</v>
      </c>
      <c r="R8" s="4" t="n">
        <v>0</v>
      </c>
      <c r="S8" s="4" t="n">
        <v>0</v>
      </c>
      <c r="T8" s="4" t="n">
        <v>1</v>
      </c>
      <c r="U8" s="4" t="n">
        <v>1</v>
      </c>
      <c r="V8" s="4" t="n">
        <v>1</v>
      </c>
      <c r="W8" s="4" t="n">
        <v>2</v>
      </c>
      <c r="X8" s="4" t="n">
        <v>2</v>
      </c>
      <c r="Y8" s="4" t="n">
        <v>4</v>
      </c>
      <c r="Z8" s="4" t="n">
        <v>6</v>
      </c>
      <c r="AA8" s="4" t="n">
        <v>5</v>
      </c>
      <c r="AB8" s="4" t="n">
        <v>6</v>
      </c>
      <c r="AC8" s="4" t="n">
        <v>8</v>
      </c>
      <c r="AD8" s="4" t="n">
        <v>8</v>
      </c>
      <c r="AE8" s="4" t="n">
        <v>10</v>
      </c>
      <c r="AF8" s="4" t="n">
        <v>12</v>
      </c>
      <c r="AG8" s="4" t="n">
        <v>15</v>
      </c>
      <c r="AH8" s="4" t="n">
        <v>16</v>
      </c>
      <c r="AI8" s="4" t="n">
        <v>17</v>
      </c>
      <c r="AJ8" s="4" t="n">
        <v>19</v>
      </c>
      <c r="AK8" s="4" t="n">
        <v>23</v>
      </c>
      <c r="AL8" s="4" t="n">
        <v>24</v>
      </c>
      <c r="AM8" s="4" t="n">
        <v>31</v>
      </c>
      <c r="AN8" s="4" t="n">
        <v>32</v>
      </c>
      <c r="AO8" s="4" t="n">
        <v>36</v>
      </c>
      <c r="AP8" s="4" t="n">
        <v>40</v>
      </c>
      <c r="AQ8" s="4" t="n">
        <v>41</v>
      </c>
      <c r="AR8" s="4" t="n">
        <v>43</v>
      </c>
      <c r="AS8" s="4" t="n">
        <v>44</v>
      </c>
      <c r="AT8" s="4" t="n">
        <v>49</v>
      </c>
      <c r="AU8" s="4" t="n">
        <v>52</v>
      </c>
      <c r="AV8" s="4" t="n">
        <v>54</v>
      </c>
      <c r="AW8" s="4" t="n">
        <v>55</v>
      </c>
      <c r="AX8" s="4" t="n">
        <v>55</v>
      </c>
      <c r="AY8" s="4" t="n">
        <v>59</v>
      </c>
      <c r="AZ8" s="4" t="n">
        <v>64</v>
      </c>
      <c r="BA8" s="4" t="n">
        <v>68</v>
      </c>
      <c r="BB8" s="4" t="n">
        <v>72</v>
      </c>
      <c r="BC8" s="4" t="n">
        <v>74</v>
      </c>
      <c r="BD8" s="4" t="n">
        <v>76</v>
      </c>
      <c r="BE8" s="4" t="n">
        <v>77</v>
      </c>
      <c r="BF8" s="4" t="n">
        <v>83</v>
      </c>
      <c r="BG8" s="4" t="n">
        <v>85</v>
      </c>
      <c r="BH8" s="4" t="n">
        <v>87</v>
      </c>
      <c r="BI8" s="4" t="n">
        <v>90</v>
      </c>
      <c r="BJ8" s="4" t="n">
        <v>92</v>
      </c>
      <c r="BK8" s="4" t="n">
        <v>95</v>
      </c>
      <c r="BL8" s="4" t="n">
        <v>102</v>
      </c>
      <c r="BM8" s="4" t="n">
        <v>103</v>
      </c>
      <c r="BN8" s="4" t="n">
        <v>109</v>
      </c>
      <c r="BO8" s="4" t="n">
        <v>115</v>
      </c>
      <c r="BP8" s="4" t="n">
        <v>120</v>
      </c>
      <c r="BQ8" s="4" t="n">
        <v>124</v>
      </c>
      <c r="BR8" s="4" t="n">
        <v>127</v>
      </c>
      <c r="BS8" s="4" t="n">
        <v>131</v>
      </c>
      <c r="BT8" s="4" t="n">
        <v>133</v>
      </c>
      <c r="BU8" s="4" t="n">
        <v>137</v>
      </c>
      <c r="BV8" s="4" t="n">
        <v>148</v>
      </c>
      <c r="BW8" s="4" t="n">
        <v>150</v>
      </c>
      <c r="BX8" s="4" t="n">
        <v>152</v>
      </c>
      <c r="BY8" s="4" t="n">
        <v>155</v>
      </c>
      <c r="BZ8" s="4" t="n">
        <v>157</v>
      </c>
      <c r="CA8" s="4" t="n">
        <v>159</v>
      </c>
      <c r="CB8" s="4" t="n">
        <v>164</v>
      </c>
      <c r="CC8" s="4" t="n">
        <v>173</v>
      </c>
      <c r="CD8" s="4" t="n">
        <v>178</v>
      </c>
      <c r="CE8" s="4" t="n">
        <v>182</v>
      </c>
      <c r="CF8" s="4" t="n">
        <v>184</v>
      </c>
      <c r="CG8" s="4" t="n">
        <v>189</v>
      </c>
      <c r="CH8" s="4" t="n">
        <v>199</v>
      </c>
      <c r="CI8" s="4" t="n">
        <v>208</v>
      </c>
      <c r="CJ8" s="4" t="n">
        <v>212</v>
      </c>
    </row>
    <row r="9" customFormat="false" ht="15.75" hidden="false" customHeight="false" outlineLevel="0" collapsed="false">
      <c r="A9" s="4" t="s">
        <v>8</v>
      </c>
      <c r="B9" s="4"/>
      <c r="C9" s="4"/>
      <c r="D9" s="4" t="n">
        <f aca="false">D6-D7-D8</f>
        <v>1</v>
      </c>
      <c r="E9" s="4" t="n">
        <f aca="false">E6-E7-E8</f>
        <v>2</v>
      </c>
      <c r="F9" s="4" t="n">
        <f aca="false">F6-F7-F8</f>
        <v>2</v>
      </c>
      <c r="G9" s="4" t="n">
        <f aca="false">G6-G7-G8</f>
        <v>3</v>
      </c>
      <c r="H9" s="4" t="n">
        <f aca="false">H6-H7-H8</f>
        <v>3</v>
      </c>
      <c r="I9" s="4" t="n">
        <f aca="false">I6-I7-I8</f>
        <v>4</v>
      </c>
      <c r="J9" s="4" t="n">
        <f aca="false">J6-J7-J8</f>
        <v>5</v>
      </c>
      <c r="K9" s="4" t="n">
        <f aca="false">K6-K7-K8</f>
        <v>9</v>
      </c>
      <c r="L9" s="4" t="n">
        <f aca="false">L6-L7-L8</f>
        <v>10</v>
      </c>
      <c r="M9" s="4" t="n">
        <f aca="false">M6-M7-M8</f>
        <v>11</v>
      </c>
      <c r="N9" s="4" t="n">
        <f aca="false">N6-N7-N8</f>
        <v>12</v>
      </c>
      <c r="O9" s="4" t="n">
        <f aca="false">O6-O7-O8</f>
        <v>13</v>
      </c>
      <c r="P9" s="4" t="n">
        <f aca="false">P6-P7-P8</f>
        <v>15</v>
      </c>
      <c r="Q9" s="4" t="n">
        <f aca="false">Q6-Q7-Q8</f>
        <v>20</v>
      </c>
      <c r="R9" s="4" t="n">
        <f aca="false">R6-R7-R8</f>
        <v>35</v>
      </c>
      <c r="S9" s="4" t="n">
        <f aca="false">S6-S7-S8</f>
        <v>44</v>
      </c>
      <c r="T9" s="4" t="n">
        <f aca="false">T6-T7-T8</f>
        <v>57</v>
      </c>
      <c r="U9" s="4" t="n">
        <f aca="false">U6-U7-U8</f>
        <v>65</v>
      </c>
      <c r="V9" s="4" t="n">
        <f aca="false">V6-V7-V8</f>
        <v>70</v>
      </c>
      <c r="W9" s="4" t="n">
        <f aca="false">W6-W7-W8</f>
        <v>99</v>
      </c>
      <c r="X9" s="4" t="n">
        <f aca="false">X6-X7-X8</f>
        <v>129</v>
      </c>
      <c r="Y9" s="4" t="n">
        <f aca="false">Y6-Y7-Y8</f>
        <v>139</v>
      </c>
      <c r="Z9" s="4" t="n">
        <f aca="false">Z6-Z7-Z8</f>
        <v>172</v>
      </c>
      <c r="AA9" s="4" t="n">
        <f aca="false">AA6-AA7-AA8</f>
        <v>181</v>
      </c>
      <c r="AB9" s="4" t="n">
        <f aca="false">AB6-AB7-AB8</f>
        <v>196</v>
      </c>
      <c r="AC9" s="4" t="n">
        <f aca="false">AC6-AC7-AC8</f>
        <v>230</v>
      </c>
      <c r="AD9" s="4" t="n">
        <f aca="false">AD6-AD7-AD8</f>
        <v>247</v>
      </c>
      <c r="AE9" s="4" t="n">
        <f aca="false">AE6-AE7-AE8</f>
        <v>255</v>
      </c>
      <c r="AF9" s="4" t="n">
        <f aca="false">AF6-AF7-AF8</f>
        <v>289</v>
      </c>
      <c r="AG9" s="4" t="n">
        <f aca="false">AG6-AG7-AG8</f>
        <v>308</v>
      </c>
      <c r="AH9" s="4" t="n">
        <f aca="false">AH6-AH7-AH8</f>
        <v>333</v>
      </c>
      <c r="AI9" s="4" t="n">
        <f aca="false">AI6-AI7-AI8</f>
        <v>365</v>
      </c>
      <c r="AJ9" s="4" t="n">
        <f aca="false">AJ6-AJ7-AJ8</f>
        <v>375</v>
      </c>
      <c r="AK9" s="4" t="n">
        <f aca="false">AK6-AK7-AK8</f>
        <v>405</v>
      </c>
      <c r="AL9" s="4" t="n">
        <f aca="false">AL6-AL7-AL8</f>
        <v>421</v>
      </c>
      <c r="AM9" s="4" t="n">
        <f aca="false">AM6-AM7-AM8</f>
        <v>442</v>
      </c>
      <c r="AN9" s="4" t="n">
        <f aca="false">AN6-AN7-AN8</f>
        <v>460</v>
      </c>
      <c r="AO9" s="4" t="n">
        <f aca="false">AO6-AO7-AO8</f>
        <v>493</v>
      </c>
      <c r="AP9" s="4" t="n">
        <f aca="false">AP6-AP7-AP8</f>
        <v>517</v>
      </c>
      <c r="AQ9" s="4" t="n">
        <f aca="false">AQ6-AQ7-AQ8</f>
        <v>545</v>
      </c>
      <c r="AR9" s="4" t="n">
        <f aca="false">AR6-AR7-AR8</f>
        <v>609</v>
      </c>
      <c r="AS9" s="4" t="n">
        <f aca="false">AS6-AS7-AS8</f>
        <v>670</v>
      </c>
      <c r="AT9" s="4" t="n">
        <f aca="false">AT6-AT7-AT8</f>
        <v>695</v>
      </c>
      <c r="AU9" s="4" t="n">
        <f aca="false">AU6-AU7-AU8</f>
        <v>727</v>
      </c>
      <c r="AV9" s="4" t="n">
        <f aca="false">AV6-AV7-AV8</f>
        <v>756</v>
      </c>
      <c r="AW9" s="4" t="n">
        <f aca="false">AW6-AW7-AW8</f>
        <v>803</v>
      </c>
      <c r="AX9" s="4" t="n">
        <f aca="false">AX6-AX7-AX8</f>
        <v>845</v>
      </c>
      <c r="AY9" s="4" t="n">
        <f aca="false">AY6-AY7-AY8</f>
        <v>901</v>
      </c>
      <c r="AZ9" s="4" t="n">
        <f aca="false">AZ6-AZ7-AZ8</f>
        <v>850</v>
      </c>
      <c r="BA9" s="4" t="n">
        <f aca="false">BA6-BA7-BA8</f>
        <v>925</v>
      </c>
      <c r="BB9" s="4" t="n">
        <f aca="false">BB6-BB7-BB8</f>
        <v>982</v>
      </c>
      <c r="BC9" s="4" t="n">
        <f aca="false">BC6-BC7-BC8</f>
        <v>1033</v>
      </c>
      <c r="BD9" s="4" t="n">
        <f aca="false">BD6-BD7-BD8</f>
        <v>1087</v>
      </c>
      <c r="BE9" s="4" t="n">
        <f aca="false">BE6-BE7-BE8</f>
        <v>1136</v>
      </c>
      <c r="BF9" s="4" t="n">
        <f aca="false">BF6-BF7-BF8</f>
        <v>1178</v>
      </c>
      <c r="BG9" s="4" t="n">
        <f aca="false">BG6-BG7-BG8</f>
        <v>1279</v>
      </c>
      <c r="BH9" s="4" t="n">
        <f aca="false">BH6-BH7-BH8</f>
        <v>1343</v>
      </c>
      <c r="BI9" s="4" t="n">
        <f aca="false">BI6-BI7-BI8</f>
        <v>1374</v>
      </c>
      <c r="BJ9" s="4" t="n">
        <f aca="false">BJ6-BJ7-BJ8</f>
        <v>1417</v>
      </c>
      <c r="BK9" s="4" t="n">
        <f aca="false">BK6-BK7-BK8</f>
        <v>1452</v>
      </c>
      <c r="BL9" s="4" t="n">
        <f aca="false">BL6-BL7-BL8</f>
        <v>1483</v>
      </c>
      <c r="BM9" s="4" t="n">
        <f aca="false">BM6-BM7-BM8</f>
        <v>1540</v>
      </c>
      <c r="BN9" s="4" t="n">
        <f aca="false">BN6-BN7-BN8</f>
        <v>1597</v>
      </c>
      <c r="BO9" s="4" t="n">
        <f aca="false">BO6-BO7-BO8</f>
        <v>1641</v>
      </c>
      <c r="BP9" s="4" t="n">
        <f aca="false">BP6-BP7-BP8</f>
        <v>1564</v>
      </c>
      <c r="BQ9" s="4" t="n">
        <f aca="false">BQ6-BQ7-BQ8</f>
        <v>1620</v>
      </c>
      <c r="BR9" s="4" t="n">
        <f aca="false">BR6-BR7-BR8</f>
        <v>1668</v>
      </c>
      <c r="BS9" s="4" t="n">
        <f aca="false">BS6-BS7-BS8</f>
        <v>1708</v>
      </c>
      <c r="BT9" s="4" t="n">
        <f aca="false">BT6-BT7-BT8</f>
        <v>1786</v>
      </c>
      <c r="BU9" s="4" t="n">
        <f aca="false">BU6-BU7-BU8</f>
        <v>1878</v>
      </c>
      <c r="BV9" s="4" t="n">
        <f aca="false">BV6-BV7-BV8</f>
        <v>1946</v>
      </c>
      <c r="BW9" s="4" t="n">
        <f aca="false">BW6-BW7-BW8</f>
        <v>2030</v>
      </c>
      <c r="BX9" s="4" t="n">
        <f aca="false">BX6-BX7-BX8</f>
        <v>2125</v>
      </c>
      <c r="BY9" s="4" t="n">
        <f aca="false">BY6-BY7-BY8</f>
        <v>2196</v>
      </c>
      <c r="BZ9" s="4" t="n">
        <f aca="false">BZ6-BZ7-BZ8</f>
        <v>1930</v>
      </c>
      <c r="CA9" s="4" t="n">
        <f aca="false">CA6-CA7-CA8</f>
        <v>2085</v>
      </c>
      <c r="CB9" s="4" t="n">
        <f aca="false">CB6-CB7-CB8</f>
        <v>2258</v>
      </c>
      <c r="CC9" s="4" t="n">
        <f aca="false">CC6-CC7-CC8</f>
        <v>2462</v>
      </c>
      <c r="CD9" s="4" t="n">
        <f aca="false">CD6-CD7-CD8</f>
        <v>2723</v>
      </c>
      <c r="CE9" s="4" t="n">
        <f aca="false">CE6-CE7-CE8</f>
        <v>3008</v>
      </c>
      <c r="CF9" s="4" t="n">
        <f aca="false">CF6-CF7-CF8</f>
        <v>3202</v>
      </c>
      <c r="CG9" s="4" t="n">
        <f aca="false">CG6-CG7-CG8</f>
        <v>3356</v>
      </c>
      <c r="CH9" s="4" t="n">
        <f aca="false">CH6-CH7-CH8</f>
        <v>3052</v>
      </c>
      <c r="CI9" s="4" t="n">
        <f aca="false">CI6-CI7-CI8</f>
        <v>3358</v>
      </c>
      <c r="CJ9" s="4" t="n">
        <f aca="false">CJ6-CJ7-CJ8</f>
        <v>3653</v>
      </c>
    </row>
    <row r="10" customFormat="false" ht="15.75" hidden="false" customHeight="false" outlineLevel="0" collapsed="false">
      <c r="A10" s="4" t="s">
        <v>9</v>
      </c>
      <c r="B10" s="4"/>
      <c r="C10" s="4"/>
      <c r="D10" s="4"/>
      <c r="E10" s="4" t="n">
        <v>1</v>
      </c>
      <c r="F10" s="4" t="n">
        <v>1</v>
      </c>
      <c r="G10" s="4" t="n">
        <v>1</v>
      </c>
      <c r="H10" s="4" t="n">
        <v>1</v>
      </c>
      <c r="I10" s="4" t="n">
        <v>1</v>
      </c>
      <c r="J10" s="4" t="n">
        <v>1</v>
      </c>
      <c r="K10" s="4" t="n">
        <v>2</v>
      </c>
      <c r="L10" s="4" t="n">
        <v>2</v>
      </c>
      <c r="M10" s="4" t="n">
        <v>3</v>
      </c>
      <c r="N10" s="4" t="n">
        <v>3</v>
      </c>
      <c r="O10" s="4" t="n">
        <v>3</v>
      </c>
      <c r="P10" s="4" t="n">
        <v>5</v>
      </c>
      <c r="Q10" s="4" t="n">
        <v>6</v>
      </c>
      <c r="R10" s="4" t="n">
        <v>9</v>
      </c>
      <c r="S10" s="4" t="n">
        <v>14</v>
      </c>
      <c r="T10" s="4" t="n">
        <v>18</v>
      </c>
      <c r="U10" s="4" t="n">
        <f aca="false">T10+8</f>
        <v>26</v>
      </c>
      <c r="V10" s="4" t="n">
        <v>28</v>
      </c>
      <c r="W10" s="4" t="n">
        <f aca="false">V10+7</f>
        <v>35</v>
      </c>
      <c r="X10" s="4" t="n">
        <f aca="false">W10+15</f>
        <v>50</v>
      </c>
      <c r="Y10" s="4" t="n">
        <f aca="false">X10+3</f>
        <v>53</v>
      </c>
      <c r="Z10" s="4" t="n">
        <v>54</v>
      </c>
      <c r="AA10" s="4" t="n">
        <v>55</v>
      </c>
      <c r="AB10" s="4" t="n">
        <f aca="false">AA10+18</f>
        <v>73</v>
      </c>
      <c r="AC10" s="5" t="n">
        <f aca="false">AB10+8</f>
        <v>81</v>
      </c>
      <c r="AD10" s="5" t="n">
        <f aca="false">AC10+14</f>
        <v>95</v>
      </c>
      <c r="AE10" s="4" t="n">
        <v>101</v>
      </c>
      <c r="AF10" s="5" t="n">
        <f aca="false">AE10+16</f>
        <v>117</v>
      </c>
      <c r="AG10" s="5" t="n">
        <f aca="false">AF10+14</f>
        <v>131</v>
      </c>
      <c r="AH10" s="4" t="n">
        <v>134</v>
      </c>
      <c r="AI10" s="4" t="n">
        <f aca="false">5+AH10</f>
        <v>139</v>
      </c>
      <c r="AJ10" s="4" t="n">
        <v>146</v>
      </c>
      <c r="AK10" s="4" t="n">
        <v>150</v>
      </c>
      <c r="AL10" s="4" t="n">
        <v>151</v>
      </c>
      <c r="AM10" s="4" t="n">
        <f aca="false">5+AL10</f>
        <v>156</v>
      </c>
      <c r="AN10" s="4" t="n">
        <f aca="false">13+AM10</f>
        <v>169</v>
      </c>
      <c r="AO10" s="4" t="n">
        <f aca="false">32+AN10</f>
        <v>201</v>
      </c>
      <c r="AP10" s="4" t="n">
        <f aca="false">AQ10-4</f>
        <v>206</v>
      </c>
      <c r="AQ10" s="4" t="n">
        <v>210</v>
      </c>
      <c r="AR10" s="4" t="n">
        <f aca="false">12+AQ10</f>
        <v>222</v>
      </c>
      <c r="AS10" s="4" t="n">
        <v>228</v>
      </c>
      <c r="AT10" s="4" t="n">
        <v>241</v>
      </c>
      <c r="AU10" s="4" t="n">
        <v>247</v>
      </c>
      <c r="AV10" s="4" t="n">
        <v>249</v>
      </c>
      <c r="AW10" s="4" t="n">
        <v>260</v>
      </c>
      <c r="AX10" s="4" t="n">
        <v>260</v>
      </c>
      <c r="AY10" s="4" t="n">
        <v>260</v>
      </c>
      <c r="AZ10" s="4" t="n">
        <v>264</v>
      </c>
      <c r="BA10" s="4" t="n">
        <v>266</v>
      </c>
      <c r="BB10" s="4" t="n">
        <v>269</v>
      </c>
      <c r="BC10" s="4" t="n">
        <v>270</v>
      </c>
      <c r="BD10" s="4" t="n">
        <v>273</v>
      </c>
      <c r="BE10" s="4" t="n">
        <v>273</v>
      </c>
      <c r="BF10" s="4" t="n">
        <v>275</v>
      </c>
      <c r="BG10" s="4" t="n">
        <v>276</v>
      </c>
      <c r="BH10" s="4" t="n">
        <v>278</v>
      </c>
      <c r="BI10" s="4" t="n">
        <v>291</v>
      </c>
      <c r="BJ10" s="4" t="n">
        <v>303</v>
      </c>
      <c r="BK10" s="4" t="n">
        <v>304</v>
      </c>
      <c r="BL10" s="4" t="n">
        <v>310</v>
      </c>
      <c r="BM10" s="4" t="n">
        <v>311</v>
      </c>
      <c r="BN10" s="4" t="n">
        <v>316</v>
      </c>
      <c r="BO10" s="4" t="n">
        <v>320</v>
      </c>
      <c r="BP10" s="4" t="n">
        <v>322</v>
      </c>
      <c r="BQ10" s="4" t="n">
        <v>328</v>
      </c>
      <c r="BR10" s="4" t="n">
        <v>333</v>
      </c>
      <c r="BS10" s="4" t="n">
        <v>347</v>
      </c>
      <c r="BT10" s="4" t="n">
        <v>350</v>
      </c>
      <c r="BU10" s="4" t="n">
        <v>361</v>
      </c>
      <c r="BV10" s="4" t="n">
        <v>366</v>
      </c>
      <c r="BW10" s="4" t="n">
        <v>369</v>
      </c>
      <c r="BX10" s="4" t="n">
        <v>378</v>
      </c>
      <c r="BY10" s="4" t="n">
        <v>398</v>
      </c>
      <c r="BZ10" s="4" t="n">
        <v>418</v>
      </c>
      <c r="CA10" s="4" t="n">
        <v>427</v>
      </c>
      <c r="CB10" s="4" t="n">
        <v>429</v>
      </c>
      <c r="CC10" s="4" t="n">
        <v>441</v>
      </c>
      <c r="CD10" s="4" t="n">
        <v>450</v>
      </c>
      <c r="CE10" s="4" t="n">
        <v>450</v>
      </c>
      <c r="CF10" s="4" t="n">
        <v>456</v>
      </c>
      <c r="CG10" s="4" t="n">
        <v>459</v>
      </c>
      <c r="CH10" s="4" t="n">
        <v>459</v>
      </c>
      <c r="CI10" s="4" t="n">
        <v>459</v>
      </c>
      <c r="CJ10" s="4" t="n">
        <v>458</v>
      </c>
    </row>
    <row r="11" customFormat="false" ht="15.75" hidden="false" customHeight="false" outlineLevel="0" collapsed="false">
      <c r="A11" s="6" t="s">
        <v>10</v>
      </c>
      <c r="B11" s="6"/>
      <c r="C11" s="6"/>
      <c r="D11" s="6"/>
      <c r="E11" s="6" t="n">
        <v>0</v>
      </c>
      <c r="F11" s="6" t="n">
        <v>0</v>
      </c>
      <c r="G11" s="6" t="n">
        <v>0</v>
      </c>
      <c r="H11" s="6" t="n">
        <v>0</v>
      </c>
      <c r="I11" s="6" t="n">
        <v>0</v>
      </c>
      <c r="J11" s="6" t="n">
        <v>0</v>
      </c>
      <c r="K11" s="6" t="n">
        <v>0</v>
      </c>
      <c r="L11" s="6" t="n">
        <v>0</v>
      </c>
      <c r="M11" s="6" t="n">
        <v>0</v>
      </c>
      <c r="N11" s="6" t="n">
        <v>0</v>
      </c>
      <c r="O11" s="6" t="n">
        <v>0</v>
      </c>
      <c r="P11" s="6" t="n">
        <v>0</v>
      </c>
      <c r="Q11" s="6" t="n">
        <v>0</v>
      </c>
      <c r="R11" s="6" t="n">
        <v>0</v>
      </c>
      <c r="S11" s="6" t="n">
        <v>0</v>
      </c>
      <c r="T11" s="6" t="n">
        <v>0</v>
      </c>
      <c r="U11" s="6" t="n">
        <v>0</v>
      </c>
      <c r="V11" s="6" t="n">
        <v>0</v>
      </c>
      <c r="W11" s="6" t="n">
        <v>0</v>
      </c>
      <c r="X11" s="6" t="n">
        <v>0</v>
      </c>
      <c r="Y11" s="6" t="n">
        <v>1</v>
      </c>
      <c r="Z11" s="6" t="n">
        <v>1</v>
      </c>
      <c r="AA11" s="6" t="n">
        <v>1</v>
      </c>
      <c r="AB11" s="6" t="n">
        <v>1</v>
      </c>
      <c r="AC11" s="6" t="n">
        <v>1</v>
      </c>
      <c r="AD11" s="6" t="n">
        <v>1</v>
      </c>
      <c r="AE11" s="6" t="n">
        <v>1</v>
      </c>
      <c r="AF11" s="6" t="n">
        <v>1</v>
      </c>
      <c r="AG11" s="6" t="n">
        <v>1</v>
      </c>
      <c r="AH11" s="6" t="n">
        <v>1</v>
      </c>
      <c r="AI11" s="6" t="n">
        <v>2</v>
      </c>
      <c r="AJ11" s="6" t="n">
        <v>2</v>
      </c>
      <c r="AK11" s="6" t="n">
        <v>13</v>
      </c>
      <c r="AL11" s="6" t="n">
        <v>14</v>
      </c>
      <c r="AM11" s="6" t="n">
        <v>31</v>
      </c>
      <c r="AN11" s="6" t="n">
        <v>33</v>
      </c>
      <c r="AO11" s="6" t="n">
        <v>37</v>
      </c>
      <c r="AP11" s="6" t="n">
        <v>37</v>
      </c>
      <c r="AQ11" s="6" t="n">
        <v>37</v>
      </c>
      <c r="AR11" s="6" t="n">
        <v>38</v>
      </c>
      <c r="AS11" s="6" t="n">
        <v>38</v>
      </c>
      <c r="AT11" s="6" t="n">
        <v>38</v>
      </c>
      <c r="AU11" s="6" t="n">
        <v>38</v>
      </c>
      <c r="AV11" s="6" t="n">
        <v>43</v>
      </c>
      <c r="AW11" s="6" t="n">
        <v>45</v>
      </c>
      <c r="AX11" s="6" t="n">
        <v>45</v>
      </c>
      <c r="AY11" s="6" t="n">
        <v>58</v>
      </c>
      <c r="AZ11" s="6" t="n">
        <v>70</v>
      </c>
      <c r="BA11" s="6" t="n">
        <v>75</v>
      </c>
      <c r="BB11" s="6" t="n">
        <v>80</v>
      </c>
      <c r="BC11" s="6" t="n">
        <v>87</v>
      </c>
      <c r="BD11" s="6" t="n">
        <v>87</v>
      </c>
      <c r="BE11" s="6" t="n">
        <v>96</v>
      </c>
      <c r="BF11" s="6" t="n">
        <v>100</v>
      </c>
      <c r="BG11" s="6" t="n">
        <v>100</v>
      </c>
      <c r="BH11" s="6" t="n">
        <v>109</v>
      </c>
      <c r="BI11" s="6" t="n">
        <v>110</v>
      </c>
      <c r="BJ11" s="6" t="n">
        <v>110</v>
      </c>
      <c r="BK11" s="6" t="n">
        <v>110</v>
      </c>
      <c r="BL11" s="6" t="n">
        <v>125</v>
      </c>
      <c r="BM11" s="6" t="n">
        <v>129</v>
      </c>
      <c r="BN11" s="6" t="n">
        <v>142</v>
      </c>
      <c r="BO11" s="6" t="n">
        <v>147</v>
      </c>
      <c r="BP11" s="6" t="n">
        <v>160</v>
      </c>
      <c r="BQ11" s="6" t="n">
        <v>167</v>
      </c>
      <c r="BR11" s="6" t="n">
        <v>170</v>
      </c>
      <c r="BS11" s="6" t="n">
        <v>172</v>
      </c>
      <c r="BT11" s="6" t="n">
        <v>173</v>
      </c>
      <c r="BU11" s="6" t="n">
        <v>173</v>
      </c>
      <c r="BV11" s="6" t="n">
        <v>179</v>
      </c>
      <c r="BW11" s="6" t="n">
        <v>184</v>
      </c>
      <c r="BX11" s="6" t="n">
        <v>187</v>
      </c>
      <c r="BY11" s="6" t="n">
        <v>187</v>
      </c>
      <c r="BZ11" s="6" t="n">
        <v>205</v>
      </c>
      <c r="CA11" s="6" t="n">
        <v>206</v>
      </c>
      <c r="CB11" s="6" t="n">
        <v>210</v>
      </c>
      <c r="CC11" s="6" t="n">
        <v>217</v>
      </c>
      <c r="CD11" s="6" t="n">
        <v>222</v>
      </c>
      <c r="CE11" s="6" t="n">
        <v>222</v>
      </c>
      <c r="CF11" s="6" t="n">
        <v>223</v>
      </c>
      <c r="CG11" s="6" t="n">
        <v>227</v>
      </c>
      <c r="CH11" s="6" t="n">
        <v>230</v>
      </c>
      <c r="CI11" s="6" t="n">
        <v>233</v>
      </c>
      <c r="CJ11" s="6" t="n">
        <v>240</v>
      </c>
    </row>
    <row r="12" customFormat="false" ht="15.75" hidden="false" customHeight="false" outlineLevel="0" collapsed="false">
      <c r="A12" s="4" t="s">
        <v>11</v>
      </c>
      <c r="B12" s="4"/>
      <c r="C12" s="4"/>
      <c r="D12" s="4"/>
      <c r="E12" s="4" t="n">
        <v>0</v>
      </c>
      <c r="F12" s="4" t="n">
        <v>0</v>
      </c>
      <c r="G12" s="4" t="n">
        <v>0</v>
      </c>
      <c r="H12" s="4" t="n">
        <v>0</v>
      </c>
      <c r="I12" s="4" t="n">
        <v>0</v>
      </c>
      <c r="J12" s="4" t="n">
        <v>0</v>
      </c>
      <c r="K12" s="4" t="n">
        <v>0</v>
      </c>
      <c r="L12" s="4" t="n">
        <v>0</v>
      </c>
      <c r="M12" s="4" t="n">
        <v>0</v>
      </c>
      <c r="N12" s="4" t="n">
        <v>0</v>
      </c>
      <c r="O12" s="4" t="n">
        <v>0</v>
      </c>
      <c r="P12" s="4" t="n">
        <v>0</v>
      </c>
      <c r="Q12" s="4" t="n">
        <v>0</v>
      </c>
      <c r="R12" s="4" t="n">
        <v>0</v>
      </c>
      <c r="S12" s="4" t="n">
        <v>0</v>
      </c>
      <c r="T12" s="4" t="n">
        <v>0</v>
      </c>
      <c r="U12" s="4" t="n">
        <v>0</v>
      </c>
      <c r="V12" s="4" t="n">
        <v>0</v>
      </c>
      <c r="W12" s="4" t="n">
        <v>0</v>
      </c>
      <c r="X12" s="4" t="n">
        <v>0</v>
      </c>
      <c r="Y12" s="4" t="n">
        <v>0</v>
      </c>
      <c r="Z12" s="4" t="n">
        <v>0</v>
      </c>
      <c r="AA12" s="4" t="n">
        <v>0</v>
      </c>
      <c r="AB12" s="4" t="n">
        <v>0</v>
      </c>
      <c r="AC12" s="4" t="n">
        <v>0</v>
      </c>
      <c r="AD12" s="4" t="n">
        <v>1</v>
      </c>
      <c r="AE12" s="4" t="n">
        <v>1</v>
      </c>
      <c r="AF12" s="4" t="n">
        <v>1</v>
      </c>
      <c r="AG12" s="4" t="n">
        <v>1</v>
      </c>
      <c r="AH12" s="4" t="n">
        <v>1</v>
      </c>
      <c r="AI12" s="4" t="n">
        <v>2</v>
      </c>
      <c r="AJ12" s="4" t="n">
        <v>2</v>
      </c>
      <c r="AK12" s="4" t="n">
        <v>2</v>
      </c>
      <c r="AL12" s="4" t="n">
        <v>2</v>
      </c>
      <c r="AM12" s="4" t="n">
        <v>2</v>
      </c>
      <c r="AN12" s="4" t="n">
        <v>2</v>
      </c>
      <c r="AO12" s="4" t="n">
        <v>2</v>
      </c>
      <c r="AP12" s="4" t="n">
        <v>3</v>
      </c>
      <c r="AQ12" s="4" t="n">
        <v>4</v>
      </c>
      <c r="AR12" s="4" t="n">
        <v>5</v>
      </c>
      <c r="AS12" s="4" t="n">
        <v>6</v>
      </c>
      <c r="AT12" s="4" t="n">
        <v>6</v>
      </c>
      <c r="AU12" s="4" t="n">
        <v>6</v>
      </c>
      <c r="AV12" s="4" t="n">
        <v>6</v>
      </c>
      <c r="AW12" s="4" t="n">
        <v>7</v>
      </c>
      <c r="AX12" s="4" t="n">
        <v>9</v>
      </c>
      <c r="AY12" s="4" t="n">
        <v>9</v>
      </c>
      <c r="AZ12" s="4" t="n">
        <v>10</v>
      </c>
      <c r="BA12" s="4" t="n">
        <v>10</v>
      </c>
      <c r="BB12" s="4" t="n">
        <v>11</v>
      </c>
      <c r="BC12" s="4" t="n">
        <v>12</v>
      </c>
      <c r="BD12" s="4" t="n">
        <v>12</v>
      </c>
      <c r="BE12" s="4" t="n">
        <v>13</v>
      </c>
      <c r="BF12" s="4" t="n">
        <v>14</v>
      </c>
      <c r="BG12" s="4" t="n">
        <v>14</v>
      </c>
      <c r="BH12" s="4" t="n">
        <v>14</v>
      </c>
      <c r="BI12" s="4" t="n">
        <v>14</v>
      </c>
      <c r="BJ12" s="4" t="n">
        <v>15</v>
      </c>
      <c r="BK12" s="4" t="n">
        <v>17</v>
      </c>
      <c r="BL12" s="4" t="n">
        <v>19</v>
      </c>
      <c r="BM12" s="4" t="n">
        <v>21</v>
      </c>
      <c r="BN12" s="4" t="n">
        <v>21</v>
      </c>
      <c r="BO12" s="4" t="n">
        <v>21</v>
      </c>
      <c r="BP12" s="4" t="n">
        <v>21</v>
      </c>
      <c r="BQ12" s="4" t="n">
        <v>21</v>
      </c>
      <c r="BR12" s="4" t="n">
        <v>21</v>
      </c>
      <c r="BS12" s="4" t="n">
        <v>21</v>
      </c>
      <c r="BT12" s="4" t="n">
        <v>22</v>
      </c>
      <c r="BU12" s="4" t="n">
        <v>22</v>
      </c>
      <c r="BV12" s="4" t="n">
        <v>23</v>
      </c>
      <c r="BW12" s="4" t="n">
        <v>23</v>
      </c>
      <c r="BX12" s="4" t="n">
        <v>23</v>
      </c>
      <c r="BY12" s="4" t="n">
        <v>25</v>
      </c>
      <c r="BZ12" s="4" t="n">
        <v>25</v>
      </c>
      <c r="CA12" s="4" t="n">
        <v>25</v>
      </c>
      <c r="CB12" s="4" t="n">
        <v>26</v>
      </c>
      <c r="CC12" s="4" t="n">
        <v>26</v>
      </c>
      <c r="CD12" s="4" t="n">
        <v>27</v>
      </c>
      <c r="CE12" s="4" t="n">
        <v>27</v>
      </c>
      <c r="CF12" s="4" t="n">
        <v>27</v>
      </c>
      <c r="CG12" s="4" t="n">
        <v>28</v>
      </c>
      <c r="CH12" s="4" t="n">
        <v>28</v>
      </c>
      <c r="CI12" s="4" t="n">
        <v>29</v>
      </c>
      <c r="CJ12" s="4" t="n">
        <v>29</v>
      </c>
    </row>
    <row r="13" customFormat="false" ht="15.75" hidden="false" customHeight="false" outlineLevel="0" collapsed="false">
      <c r="A13" s="4" t="s">
        <v>12</v>
      </c>
      <c r="B13" s="4"/>
      <c r="C13" s="4"/>
      <c r="D13" s="4"/>
      <c r="E13" s="4" t="n">
        <f aca="false">E10-E11-E12</f>
        <v>1</v>
      </c>
      <c r="F13" s="4" t="n">
        <f aca="false">F10-F11-F12</f>
        <v>1</v>
      </c>
      <c r="G13" s="4" t="n">
        <f aca="false">G10-G11-G12</f>
        <v>1</v>
      </c>
      <c r="H13" s="4" t="n">
        <f aca="false">H10-H11-H12</f>
        <v>1</v>
      </c>
      <c r="I13" s="4" t="n">
        <f aca="false">I10-I11-I12</f>
        <v>1</v>
      </c>
      <c r="J13" s="4" t="n">
        <f aca="false">J10-J11-J12</f>
        <v>1</v>
      </c>
      <c r="K13" s="4" t="n">
        <f aca="false">K10-K11-K12</f>
        <v>2</v>
      </c>
      <c r="L13" s="4" t="n">
        <f aca="false">L10-L11-L12</f>
        <v>2</v>
      </c>
      <c r="M13" s="4" t="n">
        <f aca="false">M10-M11-M12</f>
        <v>3</v>
      </c>
      <c r="N13" s="4" t="n">
        <f aca="false">N10-N11-N12</f>
        <v>3</v>
      </c>
      <c r="O13" s="4" t="n">
        <f aca="false">O10-O11-O12</f>
        <v>3</v>
      </c>
      <c r="P13" s="4" t="n">
        <f aca="false">P10-P11-P12</f>
        <v>5</v>
      </c>
      <c r="Q13" s="4" t="n">
        <f aca="false">Q10-Q11-Q12</f>
        <v>6</v>
      </c>
      <c r="R13" s="4" t="n">
        <f aca="false">R10-R11-R12</f>
        <v>9</v>
      </c>
      <c r="S13" s="4" t="n">
        <f aca="false">S10-S11-S12</f>
        <v>14</v>
      </c>
      <c r="T13" s="4" t="n">
        <f aca="false">T10-T11-T12</f>
        <v>18</v>
      </c>
      <c r="U13" s="4" t="n">
        <f aca="false">U10-U11-U12</f>
        <v>26</v>
      </c>
      <c r="V13" s="4" t="n">
        <f aca="false">V10-V11-V12</f>
        <v>28</v>
      </c>
      <c r="W13" s="4" t="n">
        <f aca="false">W10-W11-W12</f>
        <v>35</v>
      </c>
      <c r="X13" s="4" t="n">
        <f aca="false">X10-X11-X12</f>
        <v>50</v>
      </c>
      <c r="Y13" s="4" t="n">
        <f aca="false">Y10-Y11-Y12</f>
        <v>52</v>
      </c>
      <c r="Z13" s="4" t="n">
        <f aca="false">Z10-Z11-Z12</f>
        <v>53</v>
      </c>
      <c r="AA13" s="4" t="n">
        <f aca="false">AA10-AA11-AA12</f>
        <v>54</v>
      </c>
      <c r="AB13" s="4" t="n">
        <f aca="false">AB10-AB11-AB12</f>
        <v>72</v>
      </c>
      <c r="AC13" s="4" t="n">
        <f aca="false">AC10-AC11-AC12</f>
        <v>80</v>
      </c>
      <c r="AD13" s="4" t="n">
        <f aca="false">AD10-AD11-AD12</f>
        <v>93</v>
      </c>
      <c r="AE13" s="4" t="n">
        <f aca="false">AE10-AE11-AE12</f>
        <v>99</v>
      </c>
      <c r="AF13" s="4" t="n">
        <f aca="false">AF10-AF11-AF12</f>
        <v>115</v>
      </c>
      <c r="AG13" s="4" t="n">
        <f aca="false">AG10-AG11-AG12</f>
        <v>129</v>
      </c>
      <c r="AH13" s="4" t="n">
        <f aca="false">AH10-AH11-AH12</f>
        <v>132</v>
      </c>
      <c r="AI13" s="4" t="n">
        <f aca="false">AI10-AI11-AI12</f>
        <v>135</v>
      </c>
      <c r="AJ13" s="4" t="n">
        <f aca="false">AJ10-AJ11-AJ12</f>
        <v>142</v>
      </c>
      <c r="AK13" s="4" t="n">
        <f aca="false">AK10-AK11-AK12</f>
        <v>135</v>
      </c>
      <c r="AL13" s="4" t="n">
        <f aca="false">AL10-AL11-AL12</f>
        <v>135</v>
      </c>
      <c r="AM13" s="4" t="n">
        <f aca="false">AM10-AM11-AM12</f>
        <v>123</v>
      </c>
      <c r="AN13" s="4" t="n">
        <f aca="false">AN10-AN11-AN12</f>
        <v>134</v>
      </c>
      <c r="AO13" s="4" t="n">
        <f aca="false">AO10-AO11-AO12</f>
        <v>162</v>
      </c>
      <c r="AP13" s="4" t="n">
        <f aca="false">AP10-AP11-AP12</f>
        <v>166</v>
      </c>
      <c r="AQ13" s="4" t="n">
        <f aca="false">AQ10-AQ11-AQ12</f>
        <v>169</v>
      </c>
      <c r="AR13" s="4" t="n">
        <f aca="false">AR10-AR11-AR12</f>
        <v>179</v>
      </c>
      <c r="AS13" s="4" t="n">
        <f aca="false">AS10-AS11-AS12</f>
        <v>184</v>
      </c>
      <c r="AT13" s="4" t="n">
        <f aca="false">AT10-AT11-AT12</f>
        <v>197</v>
      </c>
      <c r="AU13" s="4" t="n">
        <f aca="false">AU10-AU11-AU12</f>
        <v>203</v>
      </c>
      <c r="AV13" s="4" t="n">
        <f aca="false">AV10-AV11-AV12</f>
        <v>200</v>
      </c>
      <c r="AW13" s="4" t="n">
        <f aca="false">AW10-AW11-AW12</f>
        <v>208</v>
      </c>
      <c r="AX13" s="4" t="n">
        <f aca="false">AX10-AX11-AX12</f>
        <v>206</v>
      </c>
      <c r="AY13" s="4" t="n">
        <f aca="false">AY10-AY11-AY12</f>
        <v>193</v>
      </c>
      <c r="AZ13" s="4" t="n">
        <f aca="false">AZ10-AZ11-AZ12</f>
        <v>184</v>
      </c>
      <c r="BA13" s="4" t="n">
        <f aca="false">BA10-BA11-BA12</f>
        <v>181</v>
      </c>
      <c r="BB13" s="4" t="n">
        <f aca="false">BB10-BB11-BB12</f>
        <v>178</v>
      </c>
      <c r="BC13" s="4" t="n">
        <f aca="false">BC10-BC11-BC12</f>
        <v>171</v>
      </c>
      <c r="BD13" s="4" t="n">
        <f aca="false">BD10-BD11-BD12</f>
        <v>174</v>
      </c>
      <c r="BE13" s="4" t="n">
        <f aca="false">BE10-BE11-BE12</f>
        <v>164</v>
      </c>
      <c r="BF13" s="4" t="n">
        <f aca="false">BF10-BF11-BF12</f>
        <v>161</v>
      </c>
      <c r="BG13" s="4" t="n">
        <f aca="false">BG10-BG11-BG12</f>
        <v>162</v>
      </c>
      <c r="BH13" s="4" t="n">
        <f aca="false">BH10-BH11-BH12</f>
        <v>155</v>
      </c>
      <c r="BI13" s="4" t="n">
        <f aca="false">BI10-BI11-BI12</f>
        <v>167</v>
      </c>
      <c r="BJ13" s="4" t="n">
        <f aca="false">BJ10-BJ11-BJ12</f>
        <v>178</v>
      </c>
      <c r="BK13" s="4" t="n">
        <f aca="false">BK10-BK11-BK12</f>
        <v>177</v>
      </c>
      <c r="BL13" s="4" t="n">
        <f aca="false">BL10-BL11-BL12</f>
        <v>166</v>
      </c>
      <c r="BM13" s="4" t="n">
        <f aca="false">BM10-BM11-BM12</f>
        <v>161</v>
      </c>
      <c r="BN13" s="4" t="n">
        <f aca="false">BN10-BN11-BN12</f>
        <v>153</v>
      </c>
      <c r="BO13" s="4" t="n">
        <f aca="false">BO10-BO11-BO12</f>
        <v>152</v>
      </c>
      <c r="BP13" s="4" t="n">
        <f aca="false">BP10-BP11-BP12</f>
        <v>141</v>
      </c>
      <c r="BQ13" s="4" t="n">
        <f aca="false">BQ10-BQ11-BQ12</f>
        <v>140</v>
      </c>
      <c r="BR13" s="4" t="n">
        <f aca="false">BR10-BR11-BR12</f>
        <v>142</v>
      </c>
      <c r="BS13" s="4" t="n">
        <f aca="false">BS10-BS11-BS12</f>
        <v>154</v>
      </c>
      <c r="BT13" s="4" t="n">
        <f aca="false">BT10-BT11-BT12</f>
        <v>155</v>
      </c>
      <c r="BU13" s="4" t="n">
        <f aca="false">BU10-BU11-BU12</f>
        <v>166</v>
      </c>
      <c r="BV13" s="4" t="n">
        <f aca="false">BV10-BV11-BV12</f>
        <v>164</v>
      </c>
      <c r="BW13" s="4" t="n">
        <f aca="false">BW10-BW11-BW12</f>
        <v>162</v>
      </c>
      <c r="BX13" s="4" t="n">
        <f aca="false">BX10-BX11-BX12</f>
        <v>168</v>
      </c>
      <c r="BY13" s="4" t="n">
        <f aca="false">BY10-BY11-BY12</f>
        <v>186</v>
      </c>
      <c r="BZ13" s="4" t="n">
        <f aca="false">BZ10-BZ11-BZ12</f>
        <v>188</v>
      </c>
      <c r="CA13" s="4" t="n">
        <f aca="false">CA10-CA11-CA12</f>
        <v>196</v>
      </c>
      <c r="CB13" s="4" t="n">
        <f aca="false">CB10-CB11-CB12</f>
        <v>193</v>
      </c>
      <c r="CC13" s="4" t="n">
        <f aca="false">CC10-CC11-CC12</f>
        <v>198</v>
      </c>
      <c r="CD13" s="4" t="n">
        <f aca="false">CD10-CD11-CD12</f>
        <v>201</v>
      </c>
      <c r="CE13" s="4" t="n">
        <f aca="false">CE10-CE11-CE12</f>
        <v>201</v>
      </c>
      <c r="CF13" s="4" t="n">
        <f aca="false">CF10-CF11-CF12</f>
        <v>206</v>
      </c>
      <c r="CG13" s="4" t="n">
        <f aca="false">CG10-CG11-CG12</f>
        <v>204</v>
      </c>
      <c r="CH13" s="4" t="n">
        <f aca="false">CH10-CH11-CH12</f>
        <v>201</v>
      </c>
      <c r="CI13" s="4" t="n">
        <f aca="false">CI10-CI11-CI12</f>
        <v>197</v>
      </c>
      <c r="CJ13" s="4" t="n">
        <f aca="false">CJ10-CJ11-CJ12</f>
        <v>189</v>
      </c>
    </row>
    <row r="14" customFormat="false" ht="15.75" hidden="false" customHeight="false" outlineLevel="0" collapsed="false">
      <c r="A14" s="4" t="s">
        <v>13</v>
      </c>
      <c r="B14" s="4"/>
      <c r="C14" s="4"/>
      <c r="D14" s="4"/>
      <c r="E14" s="4"/>
      <c r="F14" s="4"/>
      <c r="G14" s="4"/>
      <c r="H14" s="4" t="n">
        <v>1</v>
      </c>
      <c r="I14" s="4" t="n">
        <v>1</v>
      </c>
      <c r="J14" s="4" t="n">
        <v>1</v>
      </c>
      <c r="K14" s="4" t="n">
        <v>1</v>
      </c>
      <c r="L14" s="4" t="n">
        <v>1</v>
      </c>
      <c r="M14" s="4" t="n">
        <v>1</v>
      </c>
      <c r="N14" s="4" t="n">
        <v>1</v>
      </c>
      <c r="O14" s="4" t="n">
        <v>1</v>
      </c>
      <c r="P14" s="4" t="n">
        <v>1</v>
      </c>
      <c r="Q14" s="4" t="n">
        <v>1</v>
      </c>
      <c r="R14" s="4" t="n">
        <v>1</v>
      </c>
      <c r="S14" s="4" t="n">
        <v>1</v>
      </c>
      <c r="T14" s="4" t="n">
        <v>1</v>
      </c>
      <c r="U14" s="4" t="n">
        <v>1</v>
      </c>
      <c r="V14" s="4" t="n">
        <v>1</v>
      </c>
      <c r="W14" s="4" t="n">
        <v>1</v>
      </c>
      <c r="X14" s="4" t="n">
        <v>5</v>
      </c>
      <c r="Y14" s="4" t="n">
        <f aca="false">X14+1</f>
        <v>6</v>
      </c>
      <c r="Z14" s="4" t="n">
        <v>7</v>
      </c>
      <c r="AA14" s="4" t="n">
        <v>6</v>
      </c>
      <c r="AB14" s="4" t="n">
        <v>6</v>
      </c>
      <c r="AC14" s="4" t="n">
        <v>6</v>
      </c>
      <c r="AD14" s="4" t="n">
        <v>6</v>
      </c>
      <c r="AE14" s="4" t="n">
        <v>7</v>
      </c>
      <c r="AF14" s="4" t="n">
        <f aca="false">AE14+2</f>
        <v>9</v>
      </c>
      <c r="AG14" s="4" t="n">
        <v>10</v>
      </c>
      <c r="AH14" s="4" t="n">
        <v>10</v>
      </c>
      <c r="AI14" s="4" t="n">
        <v>10</v>
      </c>
      <c r="AJ14" s="4" t="n">
        <v>11</v>
      </c>
      <c r="AK14" s="4" t="n">
        <v>11</v>
      </c>
      <c r="AL14" s="4" t="n">
        <v>11</v>
      </c>
      <c r="AM14" s="4" t="n">
        <v>11</v>
      </c>
      <c r="AN14" s="4" t="n">
        <v>11</v>
      </c>
      <c r="AO14" s="4" t="n">
        <v>11</v>
      </c>
      <c r="AP14" s="4" t="n">
        <v>11</v>
      </c>
      <c r="AQ14" s="4" t="n">
        <v>11</v>
      </c>
      <c r="AR14" s="4" t="n">
        <v>11</v>
      </c>
      <c r="AS14" s="4" t="n">
        <v>11</v>
      </c>
      <c r="AT14" s="4" t="n">
        <v>11</v>
      </c>
      <c r="AU14" s="4" t="n">
        <v>11</v>
      </c>
      <c r="AV14" s="4" t="n">
        <v>11</v>
      </c>
      <c r="AW14" s="4" t="n">
        <v>11</v>
      </c>
      <c r="AX14" s="4" t="n">
        <v>11</v>
      </c>
      <c r="AY14" s="4" t="n">
        <v>11</v>
      </c>
      <c r="AZ14" s="4" t="n">
        <v>11</v>
      </c>
      <c r="BA14" s="4" t="n">
        <v>11</v>
      </c>
      <c r="BB14" s="4" t="n">
        <v>11</v>
      </c>
      <c r="BC14" s="4" t="n">
        <v>11</v>
      </c>
      <c r="BD14" s="4" t="n">
        <v>11</v>
      </c>
      <c r="BE14" s="4" t="n">
        <v>11</v>
      </c>
      <c r="BF14" s="4" t="n">
        <v>11</v>
      </c>
      <c r="BG14" s="4" t="n">
        <v>11</v>
      </c>
      <c r="BH14" s="4" t="n">
        <v>11</v>
      </c>
      <c r="BI14" s="4" t="n">
        <v>11</v>
      </c>
      <c r="BJ14" s="4" t="n">
        <v>11</v>
      </c>
      <c r="BK14" s="4" t="n">
        <v>11</v>
      </c>
      <c r="BL14" s="4" t="n">
        <v>11</v>
      </c>
      <c r="BM14" s="4" t="n">
        <v>11</v>
      </c>
      <c r="BN14" s="4" t="n">
        <v>11</v>
      </c>
      <c r="BO14" s="4" t="n">
        <v>11</v>
      </c>
      <c r="BP14" s="4" t="n">
        <v>11</v>
      </c>
      <c r="BQ14" s="4" t="n">
        <v>11</v>
      </c>
      <c r="BR14" s="4" t="n">
        <v>11</v>
      </c>
      <c r="BS14" s="4" t="n">
        <v>11</v>
      </c>
      <c r="BT14" s="4" t="n">
        <v>11</v>
      </c>
      <c r="BU14" s="4" t="n">
        <v>11</v>
      </c>
      <c r="BV14" s="4" t="n">
        <v>11</v>
      </c>
      <c r="BW14" s="4" t="n">
        <v>11</v>
      </c>
      <c r="BX14" s="4" t="n">
        <v>11</v>
      </c>
      <c r="BY14" s="4" t="n">
        <v>11</v>
      </c>
      <c r="BZ14" s="4" t="n">
        <v>11</v>
      </c>
      <c r="CA14" s="4" t="n">
        <v>11</v>
      </c>
      <c r="CB14" s="4" t="n">
        <v>11</v>
      </c>
      <c r="CC14" s="4" t="n">
        <v>11</v>
      </c>
      <c r="CD14" s="4" t="n">
        <v>11</v>
      </c>
      <c r="CE14" s="4" t="n">
        <v>11</v>
      </c>
      <c r="CF14" s="4" t="n">
        <v>11</v>
      </c>
      <c r="CG14" s="4" t="n">
        <v>11</v>
      </c>
      <c r="CH14" s="4" t="n">
        <v>11</v>
      </c>
      <c r="CI14" s="4" t="n">
        <v>11</v>
      </c>
      <c r="CJ14" s="4" t="n">
        <v>11</v>
      </c>
    </row>
    <row r="15" customFormat="false" ht="15.75" hidden="false" customHeight="false" outlineLevel="0" collapsed="false">
      <c r="A15" s="4" t="s">
        <v>14</v>
      </c>
      <c r="B15" s="4"/>
      <c r="C15" s="4"/>
      <c r="D15" s="4"/>
      <c r="E15" s="4"/>
      <c r="F15" s="4"/>
      <c r="G15" s="4"/>
      <c r="H15" s="4" t="n">
        <v>0</v>
      </c>
      <c r="I15" s="4" t="n">
        <v>0</v>
      </c>
      <c r="J15" s="4" t="n">
        <v>0</v>
      </c>
      <c r="K15" s="4" t="n">
        <v>0</v>
      </c>
      <c r="L15" s="4" t="n">
        <v>0</v>
      </c>
      <c r="M15" s="4" t="n">
        <v>0</v>
      </c>
      <c r="N15" s="4" t="n">
        <v>0</v>
      </c>
      <c r="O15" s="4" t="n">
        <v>0</v>
      </c>
      <c r="P15" s="4" t="n">
        <v>0</v>
      </c>
      <c r="Q15" s="4" t="n">
        <v>0</v>
      </c>
      <c r="R15" s="4" t="n">
        <v>0</v>
      </c>
      <c r="S15" s="4" t="n">
        <v>0</v>
      </c>
      <c r="T15" s="4" t="n">
        <v>0</v>
      </c>
      <c r="U15" s="4" t="n">
        <v>0</v>
      </c>
      <c r="V15" s="4" t="n">
        <v>0</v>
      </c>
      <c r="W15" s="4" t="n">
        <v>0</v>
      </c>
      <c r="X15" s="4" t="n">
        <v>0</v>
      </c>
      <c r="Y15" s="4" t="n">
        <v>0</v>
      </c>
      <c r="Z15" s="4" t="n">
        <v>0</v>
      </c>
      <c r="AA15" s="4" t="n">
        <v>0</v>
      </c>
      <c r="AB15" s="4" t="n">
        <v>0</v>
      </c>
      <c r="AC15" s="4" t="n">
        <v>0</v>
      </c>
      <c r="AD15" s="4" t="n">
        <v>0</v>
      </c>
      <c r="AE15" s="4" t="n">
        <v>0</v>
      </c>
      <c r="AF15" s="4" t="n">
        <v>0</v>
      </c>
      <c r="AG15" s="4" t="n">
        <v>0</v>
      </c>
      <c r="AH15" s="4" t="n">
        <v>0</v>
      </c>
      <c r="AI15" s="4" t="n">
        <v>0</v>
      </c>
      <c r="AJ15" s="4" t="n">
        <v>0</v>
      </c>
      <c r="AK15" s="4" t="n">
        <v>0</v>
      </c>
      <c r="AL15" s="4" t="n">
        <v>0</v>
      </c>
      <c r="AM15" s="4" t="n">
        <v>0</v>
      </c>
      <c r="AN15" s="4" t="n">
        <v>0</v>
      </c>
      <c r="AO15" s="4" t="n">
        <v>0</v>
      </c>
      <c r="AP15" s="4" t="n">
        <v>0</v>
      </c>
      <c r="AQ15" s="4" t="n">
        <v>0</v>
      </c>
      <c r="AR15" s="4" t="n">
        <v>0</v>
      </c>
      <c r="AS15" s="4" t="n">
        <v>0</v>
      </c>
      <c r="AT15" s="4" t="n">
        <v>0</v>
      </c>
      <c r="AU15" s="4" t="n">
        <v>0</v>
      </c>
      <c r="AV15" s="4" t="n">
        <v>0</v>
      </c>
      <c r="AW15" s="4" t="n">
        <v>0</v>
      </c>
      <c r="AX15" s="4" t="n">
        <v>0</v>
      </c>
      <c r="AY15" s="4" t="n">
        <v>0</v>
      </c>
      <c r="AZ15" s="4" t="n">
        <v>6</v>
      </c>
      <c r="BA15" s="4" t="n">
        <v>6</v>
      </c>
      <c r="BB15" s="4" t="n">
        <v>6</v>
      </c>
      <c r="BC15" s="4" t="n">
        <v>6</v>
      </c>
      <c r="BD15" s="4" t="n">
        <v>6</v>
      </c>
      <c r="BE15" s="4" t="n">
        <v>6</v>
      </c>
      <c r="BF15" s="4" t="n">
        <v>6</v>
      </c>
      <c r="BG15" s="4" t="n">
        <v>6</v>
      </c>
      <c r="BH15" s="4" t="n">
        <v>6</v>
      </c>
      <c r="BI15" s="4" t="n">
        <v>6</v>
      </c>
      <c r="BJ15" s="4" t="n">
        <v>6</v>
      </c>
      <c r="BK15" s="4" t="n">
        <v>6</v>
      </c>
      <c r="BL15" s="4" t="n">
        <v>6</v>
      </c>
      <c r="BM15" s="4" t="n">
        <v>6</v>
      </c>
      <c r="BN15" s="4" t="n">
        <v>6</v>
      </c>
      <c r="BO15" s="4" t="n">
        <v>6</v>
      </c>
      <c r="BP15" s="4" t="n">
        <v>6</v>
      </c>
      <c r="BQ15" s="4" t="n">
        <v>7</v>
      </c>
      <c r="BR15" s="4" t="n">
        <v>7</v>
      </c>
      <c r="BS15" s="4" t="n">
        <v>7</v>
      </c>
      <c r="BT15" s="4" t="n">
        <v>7</v>
      </c>
      <c r="BU15" s="4" t="n">
        <v>7</v>
      </c>
      <c r="BV15" s="4" t="n">
        <v>7</v>
      </c>
      <c r="BW15" s="4" t="n">
        <v>7</v>
      </c>
      <c r="BX15" s="4" t="n">
        <v>7</v>
      </c>
      <c r="BY15" s="4" t="n">
        <v>7</v>
      </c>
      <c r="BZ15" s="4" t="n">
        <v>7</v>
      </c>
      <c r="CA15" s="4" t="n">
        <v>7</v>
      </c>
      <c r="CB15" s="4" t="n">
        <v>7</v>
      </c>
      <c r="CC15" s="4" t="n">
        <v>7</v>
      </c>
      <c r="CD15" s="4" t="n">
        <v>7</v>
      </c>
      <c r="CE15" s="4" t="n">
        <v>7</v>
      </c>
      <c r="CF15" s="4" t="n">
        <v>7</v>
      </c>
      <c r="CG15" s="4" t="n">
        <v>7</v>
      </c>
      <c r="CH15" s="4" t="n">
        <v>7</v>
      </c>
      <c r="CI15" s="4" t="n">
        <v>7</v>
      </c>
      <c r="CJ15" s="4" t="n">
        <v>7</v>
      </c>
    </row>
    <row r="16" customFormat="false" ht="15.75" hidden="false" customHeight="false" outlineLevel="0" collapsed="false">
      <c r="A16" s="4" t="s">
        <v>15</v>
      </c>
      <c r="B16" s="4"/>
      <c r="C16" s="4"/>
      <c r="D16" s="4"/>
      <c r="E16" s="4"/>
      <c r="F16" s="4"/>
      <c r="G16" s="4"/>
      <c r="H16" s="4" t="n">
        <v>0</v>
      </c>
      <c r="I16" s="4" t="n">
        <v>0</v>
      </c>
      <c r="J16" s="4" t="n">
        <v>0</v>
      </c>
      <c r="K16" s="4" t="n">
        <v>0</v>
      </c>
      <c r="L16" s="4" t="n">
        <v>0</v>
      </c>
      <c r="M16" s="4" t="n">
        <v>0</v>
      </c>
      <c r="N16" s="4" t="n">
        <v>0</v>
      </c>
      <c r="O16" s="4" t="n">
        <v>0</v>
      </c>
      <c r="P16" s="4" t="n">
        <v>0</v>
      </c>
      <c r="Q16" s="4" t="n">
        <v>0</v>
      </c>
      <c r="R16" s="4" t="n">
        <v>0</v>
      </c>
      <c r="S16" s="4" t="n">
        <v>0</v>
      </c>
      <c r="T16" s="4" t="n">
        <v>0</v>
      </c>
      <c r="U16" s="4" t="n">
        <v>0</v>
      </c>
      <c r="V16" s="4" t="n">
        <v>0</v>
      </c>
      <c r="W16" s="4" t="n">
        <v>0</v>
      </c>
      <c r="X16" s="4" t="n">
        <v>0</v>
      </c>
      <c r="Y16" s="4" t="n">
        <v>0</v>
      </c>
      <c r="Z16" s="4" t="n">
        <v>0</v>
      </c>
      <c r="AA16" s="4" t="n">
        <v>0</v>
      </c>
      <c r="AB16" s="4" t="n">
        <v>0</v>
      </c>
      <c r="AC16" s="4" t="n">
        <v>0</v>
      </c>
      <c r="AD16" s="4" t="n">
        <v>0</v>
      </c>
      <c r="AE16" s="4" t="n">
        <v>0</v>
      </c>
      <c r="AF16" s="4" t="n">
        <v>0</v>
      </c>
      <c r="AG16" s="4" t="n">
        <v>0</v>
      </c>
      <c r="AH16" s="4" t="n">
        <v>0</v>
      </c>
      <c r="AI16" s="4" t="n">
        <v>0</v>
      </c>
      <c r="AJ16" s="4" t="n">
        <v>0</v>
      </c>
      <c r="AK16" s="4" t="n">
        <v>0</v>
      </c>
      <c r="AL16" s="4" t="n">
        <v>0</v>
      </c>
      <c r="AM16" s="4" t="n">
        <v>0</v>
      </c>
      <c r="AN16" s="4" t="n">
        <v>0</v>
      </c>
      <c r="AO16" s="4" t="n">
        <v>0</v>
      </c>
      <c r="AP16" s="4" t="n">
        <v>0</v>
      </c>
      <c r="AQ16" s="4" t="n">
        <v>0</v>
      </c>
      <c r="AR16" s="4" t="n">
        <v>0</v>
      </c>
      <c r="AS16" s="4" t="n">
        <v>0</v>
      </c>
      <c r="AT16" s="4" t="n">
        <v>0</v>
      </c>
      <c r="AU16" s="4" t="n">
        <v>0</v>
      </c>
      <c r="AV16" s="4" t="n">
        <v>0</v>
      </c>
      <c r="AW16" s="4" t="n">
        <v>0</v>
      </c>
      <c r="AX16" s="4" t="n">
        <v>0</v>
      </c>
      <c r="AY16" s="4" t="n">
        <v>0</v>
      </c>
      <c r="AZ16" s="4" t="n">
        <v>0</v>
      </c>
      <c r="BA16" s="4" t="n">
        <v>0</v>
      </c>
      <c r="BB16" s="4" t="n">
        <v>0</v>
      </c>
      <c r="BC16" s="4" t="n">
        <v>0</v>
      </c>
      <c r="BD16" s="4" t="n">
        <v>0</v>
      </c>
      <c r="BE16" s="4" t="n">
        <v>0</v>
      </c>
      <c r="BF16" s="4" t="n">
        <v>0</v>
      </c>
      <c r="BG16" s="4" t="n">
        <v>0</v>
      </c>
      <c r="BH16" s="4" t="n">
        <v>0</v>
      </c>
      <c r="BI16" s="4" t="n">
        <v>0</v>
      </c>
      <c r="BJ16" s="4" t="n">
        <v>0</v>
      </c>
      <c r="BK16" s="4" t="n">
        <v>0</v>
      </c>
      <c r="BL16" s="4" t="n">
        <v>0</v>
      </c>
      <c r="BM16" s="4" t="n">
        <v>0</v>
      </c>
      <c r="BN16" s="4" t="n">
        <v>0</v>
      </c>
      <c r="BO16" s="4" t="n">
        <v>0</v>
      </c>
      <c r="BP16" s="4" t="n">
        <v>0</v>
      </c>
      <c r="BQ16" s="4" t="n">
        <v>0</v>
      </c>
      <c r="BR16" s="4" t="n">
        <v>0</v>
      </c>
      <c r="BS16" s="4" t="n">
        <v>0</v>
      </c>
      <c r="BT16" s="4" t="n">
        <v>0</v>
      </c>
      <c r="BU16" s="4" t="n">
        <v>0</v>
      </c>
      <c r="BV16" s="4" t="n">
        <v>0</v>
      </c>
      <c r="BW16" s="4" t="n">
        <v>0</v>
      </c>
      <c r="BX16" s="4" t="n">
        <v>0</v>
      </c>
      <c r="BY16" s="4" t="n">
        <v>0</v>
      </c>
      <c r="BZ16" s="4" t="n">
        <v>0</v>
      </c>
      <c r="CA16" s="4" t="n">
        <v>0</v>
      </c>
      <c r="CB16" s="4" t="n">
        <v>0</v>
      </c>
      <c r="CC16" s="4" t="n">
        <v>0</v>
      </c>
      <c r="CD16" s="4" t="n">
        <v>0</v>
      </c>
      <c r="CE16" s="4" t="n">
        <v>0</v>
      </c>
      <c r="CF16" s="4" t="n">
        <v>0</v>
      </c>
      <c r="CG16" s="4" t="n">
        <v>0</v>
      </c>
      <c r="CH16" s="4" t="n">
        <v>0</v>
      </c>
      <c r="CI16" s="4" t="n">
        <v>0</v>
      </c>
      <c r="CJ16" s="4" t="n">
        <v>0</v>
      </c>
    </row>
    <row r="17" customFormat="false" ht="15.75" hidden="false" customHeight="false" outlineLevel="0" collapsed="false">
      <c r="A17" s="4" t="s">
        <v>16</v>
      </c>
      <c r="B17" s="4"/>
      <c r="C17" s="4"/>
      <c r="D17" s="4"/>
      <c r="E17" s="4"/>
      <c r="F17" s="4"/>
      <c r="G17" s="4"/>
      <c r="H17" s="4" t="n">
        <f aca="false">H14-H15-H16</f>
        <v>1</v>
      </c>
      <c r="I17" s="4" t="n">
        <f aca="false">I14-I15-I16</f>
        <v>1</v>
      </c>
      <c r="J17" s="4" t="n">
        <f aca="false">J14-J15-J16</f>
        <v>1</v>
      </c>
      <c r="K17" s="4" t="n">
        <f aca="false">K14-K15-K16</f>
        <v>1</v>
      </c>
      <c r="L17" s="4" t="n">
        <f aca="false">L14-L15-L16</f>
        <v>1</v>
      </c>
      <c r="M17" s="4" t="n">
        <f aca="false">M14-M15-M16</f>
        <v>1</v>
      </c>
      <c r="N17" s="4" t="n">
        <f aca="false">N14-N15-N16</f>
        <v>1</v>
      </c>
      <c r="O17" s="4" t="n">
        <f aca="false">O14-O15-O16</f>
        <v>1</v>
      </c>
      <c r="P17" s="4" t="n">
        <f aca="false">P14-P15-P16</f>
        <v>1</v>
      </c>
      <c r="Q17" s="4" t="n">
        <f aca="false">Q14-Q15-Q16</f>
        <v>1</v>
      </c>
      <c r="R17" s="4" t="n">
        <f aca="false">R14-R15-R16</f>
        <v>1</v>
      </c>
      <c r="S17" s="4" t="n">
        <f aca="false">S14-S15-S16</f>
        <v>1</v>
      </c>
      <c r="T17" s="4" t="n">
        <f aca="false">T14-T15-T16</f>
        <v>1</v>
      </c>
      <c r="U17" s="4" t="n">
        <f aca="false">U14-U15-U16</f>
        <v>1</v>
      </c>
      <c r="V17" s="4" t="n">
        <f aca="false">V14-V15-V16</f>
        <v>1</v>
      </c>
      <c r="W17" s="4" t="n">
        <f aca="false">W14-W15-W16</f>
        <v>1</v>
      </c>
      <c r="X17" s="4" t="n">
        <f aca="false">X14-X15-X16</f>
        <v>5</v>
      </c>
      <c r="Y17" s="4" t="n">
        <f aca="false">Y14-Y15-Y16</f>
        <v>6</v>
      </c>
      <c r="Z17" s="4" t="n">
        <f aca="false">Z14-Z15-Z16</f>
        <v>7</v>
      </c>
      <c r="AA17" s="4" t="n">
        <f aca="false">AA14-AA15-AA16</f>
        <v>6</v>
      </c>
      <c r="AB17" s="4" t="n">
        <f aca="false">AB14-AB15-AB16</f>
        <v>6</v>
      </c>
      <c r="AC17" s="4" t="n">
        <f aca="false">AC14-AC15-AC16</f>
        <v>6</v>
      </c>
      <c r="AD17" s="4" t="n">
        <f aca="false">AD14-AD15-AD16</f>
        <v>6</v>
      </c>
      <c r="AE17" s="4" t="n">
        <f aca="false">AE14-AE15-AE16</f>
        <v>7</v>
      </c>
      <c r="AF17" s="4" t="n">
        <f aca="false">AF14-AF15-AF16</f>
        <v>9</v>
      </c>
      <c r="AG17" s="4" t="n">
        <f aca="false">AG14-AG15-AG16</f>
        <v>10</v>
      </c>
      <c r="AH17" s="4" t="n">
        <f aca="false">AH14-AH15-AH16</f>
        <v>10</v>
      </c>
      <c r="AI17" s="4" t="n">
        <f aca="false">AI14-AI15-AI16</f>
        <v>10</v>
      </c>
      <c r="AJ17" s="4" t="n">
        <f aca="false">AJ14-AJ15-AJ16</f>
        <v>11</v>
      </c>
      <c r="AK17" s="4" t="n">
        <f aca="false">AK14-AK15-AK16</f>
        <v>11</v>
      </c>
      <c r="AL17" s="4" t="n">
        <f aca="false">AL14-AL15-AL16</f>
        <v>11</v>
      </c>
      <c r="AM17" s="4" t="n">
        <f aca="false">AM14-AM15-AM16</f>
        <v>11</v>
      </c>
      <c r="AN17" s="4" t="n">
        <f aca="false">AN14-AN15-AN16</f>
        <v>11</v>
      </c>
      <c r="AO17" s="4" t="n">
        <f aca="false">AO14-AO15-AO16</f>
        <v>11</v>
      </c>
      <c r="AP17" s="4" t="n">
        <f aca="false">AP14-AP15-AP16</f>
        <v>11</v>
      </c>
      <c r="AQ17" s="4" t="n">
        <f aca="false">AQ14-AQ15-AQ16</f>
        <v>11</v>
      </c>
      <c r="AR17" s="4" t="n">
        <f aca="false">AR14-AR15-AR16</f>
        <v>11</v>
      </c>
      <c r="AS17" s="4" t="n">
        <f aca="false">AS14-AS15-AS16</f>
        <v>11</v>
      </c>
      <c r="AT17" s="4" t="n">
        <f aca="false">AT14-AT15-AT16</f>
        <v>11</v>
      </c>
      <c r="AU17" s="4" t="n">
        <f aca="false">AU14-AU15-AU16</f>
        <v>11</v>
      </c>
      <c r="AV17" s="4" t="n">
        <f aca="false">AV14-AV15-AV16</f>
        <v>11</v>
      </c>
      <c r="AW17" s="4" t="n">
        <f aca="false">AW14-AW15-AW16</f>
        <v>11</v>
      </c>
      <c r="AX17" s="4" t="n">
        <f aca="false">AX14-AX15-AX16</f>
        <v>11</v>
      </c>
      <c r="AY17" s="4" t="n">
        <f aca="false">AY14-AY15-AY16</f>
        <v>11</v>
      </c>
      <c r="AZ17" s="4" t="n">
        <f aca="false">AZ14-AZ15-AZ16</f>
        <v>5</v>
      </c>
      <c r="BA17" s="4" t="n">
        <f aca="false">BA14-BA15-BA16</f>
        <v>5</v>
      </c>
      <c r="BB17" s="4" t="n">
        <f aca="false">BB14-BB15-BB16</f>
        <v>5</v>
      </c>
      <c r="BC17" s="4" t="n">
        <f aca="false">BC14-BC15-BC16</f>
        <v>5</v>
      </c>
      <c r="BD17" s="4" t="n">
        <f aca="false">BD14-BD15-BD16</f>
        <v>5</v>
      </c>
      <c r="BE17" s="4" t="n">
        <f aca="false">BE14-BE15-BE16</f>
        <v>5</v>
      </c>
      <c r="BF17" s="4" t="n">
        <f aca="false">BF14-BF15-BF16</f>
        <v>5</v>
      </c>
      <c r="BG17" s="4" t="n">
        <f aca="false">BG14-BG15-BG16</f>
        <v>5</v>
      </c>
      <c r="BH17" s="4" t="n">
        <f aca="false">BH14-BH15-BH16</f>
        <v>5</v>
      </c>
      <c r="BI17" s="4" t="n">
        <f aca="false">BI14-BI15-BI16</f>
        <v>5</v>
      </c>
      <c r="BJ17" s="4" t="n">
        <f aca="false">BJ14-BJ15-BJ16</f>
        <v>5</v>
      </c>
      <c r="BK17" s="4" t="n">
        <f aca="false">BK14-BK15-BK16</f>
        <v>5</v>
      </c>
      <c r="BL17" s="4" t="n">
        <f aca="false">BL14-BL15-BL16</f>
        <v>5</v>
      </c>
      <c r="BM17" s="4" t="n">
        <f aca="false">BM14-BM15-BM16</f>
        <v>5</v>
      </c>
      <c r="BN17" s="4" t="n">
        <f aca="false">BN14-BN15-BN16</f>
        <v>5</v>
      </c>
      <c r="BO17" s="4" t="n">
        <f aca="false">BO14-BO15-BO16</f>
        <v>5</v>
      </c>
      <c r="BP17" s="4" t="n">
        <f aca="false">BP14-BP15-BP16</f>
        <v>5</v>
      </c>
      <c r="BQ17" s="4" t="n">
        <f aca="false">BQ14-BQ15-BQ16</f>
        <v>4</v>
      </c>
      <c r="BR17" s="4" t="n">
        <f aca="false">BR14-BR15-BR16</f>
        <v>4</v>
      </c>
      <c r="BS17" s="4" t="n">
        <f aca="false">BS14-BS15-BS16</f>
        <v>4</v>
      </c>
      <c r="BT17" s="4" t="n">
        <f aca="false">BT14-BT15-BT16</f>
        <v>4</v>
      </c>
      <c r="BU17" s="4" t="n">
        <f aca="false">BU14-BU15-BU16</f>
        <v>4</v>
      </c>
      <c r="BV17" s="4" t="n">
        <f aca="false">BV14-BV15-BV16</f>
        <v>4</v>
      </c>
      <c r="BW17" s="4" t="n">
        <f aca="false">BW14-BW15-BW16</f>
        <v>4</v>
      </c>
      <c r="BX17" s="4" t="n">
        <f aca="false">BX14-BX15-BX16</f>
        <v>4</v>
      </c>
      <c r="BY17" s="4" t="n">
        <f aca="false">BY14-BY15-BY16</f>
        <v>4</v>
      </c>
      <c r="BZ17" s="4" t="n">
        <f aca="false">BZ14-BZ15-BZ16</f>
        <v>4</v>
      </c>
      <c r="CA17" s="4" t="n">
        <f aca="false">CA14-CA15-CA16</f>
        <v>4</v>
      </c>
      <c r="CB17" s="4" t="n">
        <f aca="false">CB14-CB15-CB16</f>
        <v>4</v>
      </c>
      <c r="CC17" s="4" t="n">
        <f aca="false">CC14-CC15-CC16</f>
        <v>4</v>
      </c>
      <c r="CD17" s="4" t="n">
        <f aca="false">CD14-CD15-CD16</f>
        <v>4</v>
      </c>
      <c r="CE17" s="4" t="n">
        <f aca="false">CE14-CE15-CE16</f>
        <v>4</v>
      </c>
      <c r="CF17" s="4" t="n">
        <f aca="false">CF14-CF15-CF16</f>
        <v>4</v>
      </c>
      <c r="CG17" s="4" t="n">
        <f aca="false">CG14-CG15-CG16</f>
        <v>4</v>
      </c>
      <c r="CH17" s="4" t="n">
        <f aca="false">CH14-CH15-CH16</f>
        <v>4</v>
      </c>
      <c r="CI17" s="4" t="n">
        <f aca="false">CI14-CI15-CI16</f>
        <v>4</v>
      </c>
      <c r="CJ17" s="4" t="n">
        <f aca="false">CJ14-CJ15-CJ16</f>
        <v>4</v>
      </c>
    </row>
    <row r="18" customFormat="false" ht="15.75" hidden="false" customHeight="false" outlineLevel="0" collapsed="false">
      <c r="A18" s="4" t="s">
        <v>17</v>
      </c>
      <c r="B18" s="4"/>
      <c r="C18" s="4"/>
      <c r="D18" s="4"/>
      <c r="E18" s="4"/>
      <c r="F18" s="4"/>
      <c r="G18" s="4"/>
      <c r="H18" s="4" t="n">
        <v>2</v>
      </c>
      <c r="I18" s="4" t="n">
        <v>2</v>
      </c>
      <c r="J18" s="4" t="n">
        <v>2</v>
      </c>
      <c r="K18" s="4" t="n">
        <v>4</v>
      </c>
      <c r="L18" s="4" t="n">
        <v>4</v>
      </c>
      <c r="M18" s="4" t="n">
        <v>5</v>
      </c>
      <c r="N18" s="4" t="n">
        <v>7</v>
      </c>
      <c r="O18" s="4" t="n">
        <v>10</v>
      </c>
      <c r="P18" s="4" t="n">
        <v>11</v>
      </c>
      <c r="Q18" s="4" t="n">
        <v>12</v>
      </c>
      <c r="R18" s="4" t="n">
        <v>14</v>
      </c>
      <c r="S18" s="4" t="n">
        <v>15</v>
      </c>
      <c r="T18" s="4" t="n">
        <v>20</v>
      </c>
      <c r="U18" s="4" t="n">
        <f aca="false">T18+7</f>
        <v>27</v>
      </c>
      <c r="V18" s="4" t="n">
        <f aca="false">U18+4</f>
        <v>31</v>
      </c>
      <c r="W18" s="4" t="n">
        <f aca="false">V18+9</f>
        <v>40</v>
      </c>
      <c r="X18" s="4" t="n">
        <f aca="false">W18+12</f>
        <v>52</v>
      </c>
      <c r="Y18" s="4" t="n">
        <f aca="false">X18+3</f>
        <v>55</v>
      </c>
      <c r="Z18" s="4" t="n">
        <v>60</v>
      </c>
      <c r="AA18" s="4" t="n">
        <v>65</v>
      </c>
      <c r="AB18" s="4" t="n">
        <f aca="false">AA18+4</f>
        <v>69</v>
      </c>
      <c r="AC18" s="4" t="n">
        <f aca="false">AB18+12</f>
        <v>81</v>
      </c>
      <c r="AD18" s="4" t="n">
        <f aca="false">AC18+3</f>
        <v>84</v>
      </c>
      <c r="AE18" s="4" t="n">
        <f aca="false">12+84</f>
        <v>96</v>
      </c>
      <c r="AF18" s="4" t="n">
        <f aca="false">AE18+3</f>
        <v>99</v>
      </c>
      <c r="AG18" s="4" t="n">
        <f aca="false">AF18+8</f>
        <v>107</v>
      </c>
      <c r="AH18" s="4" t="n">
        <f aca="false">AG18+8</f>
        <v>115</v>
      </c>
      <c r="AI18" s="4" t="n">
        <v>115</v>
      </c>
      <c r="AJ18" s="4" t="n">
        <v>119</v>
      </c>
      <c r="AK18" s="4" t="n">
        <v>123</v>
      </c>
      <c r="AL18" s="4" t="n">
        <f aca="false">15+AK18</f>
        <v>138</v>
      </c>
      <c r="AM18" s="4" t="n">
        <v>144</v>
      </c>
      <c r="AN18" s="4" t="n">
        <f aca="false">5+AM18</f>
        <v>149</v>
      </c>
      <c r="AO18" s="4" t="n">
        <v>149</v>
      </c>
      <c r="AP18" s="4" t="n">
        <v>150</v>
      </c>
      <c r="AQ18" s="4" t="n">
        <v>153</v>
      </c>
      <c r="AR18" s="4" t="n">
        <f aca="false">31+AQ18</f>
        <v>184</v>
      </c>
      <c r="AS18" s="4" t="n">
        <f aca="false">7+AR18</f>
        <v>191</v>
      </c>
      <c r="AT18" s="4" t="n">
        <v>202</v>
      </c>
      <c r="AU18" s="4" t="n">
        <v>224</v>
      </c>
      <c r="AV18" s="4" t="n">
        <v>248</v>
      </c>
      <c r="AW18" s="4" t="n">
        <v>253</v>
      </c>
      <c r="AX18" s="4" t="n">
        <v>258</v>
      </c>
      <c r="AY18" s="4" t="n">
        <v>263</v>
      </c>
      <c r="AZ18" s="4" t="n">
        <v>270</v>
      </c>
      <c r="BA18" s="4" t="n">
        <v>280</v>
      </c>
      <c r="BB18" s="4" t="n">
        <v>287</v>
      </c>
      <c r="BC18" s="4" t="n">
        <v>294</v>
      </c>
      <c r="BD18" s="4" t="n">
        <v>297</v>
      </c>
      <c r="BE18" s="4" t="n">
        <v>307</v>
      </c>
      <c r="BF18" s="4" t="n">
        <v>307</v>
      </c>
      <c r="BG18" s="4" t="n">
        <v>311</v>
      </c>
      <c r="BH18" s="4" t="n">
        <v>314</v>
      </c>
      <c r="BI18" s="4" t="n">
        <v>326</v>
      </c>
      <c r="BJ18" s="4" t="n">
        <v>337</v>
      </c>
      <c r="BK18" s="4" t="n">
        <v>342</v>
      </c>
      <c r="BL18" s="4" t="n">
        <v>347</v>
      </c>
      <c r="BM18" s="4" t="n">
        <v>358</v>
      </c>
      <c r="BN18" s="4" t="n">
        <v>366</v>
      </c>
      <c r="BO18" s="4" t="n">
        <v>392</v>
      </c>
      <c r="BP18" s="4" t="n">
        <v>418</v>
      </c>
      <c r="BQ18" s="4" t="n">
        <v>427</v>
      </c>
      <c r="BR18" s="4" t="n">
        <v>459</v>
      </c>
      <c r="BS18" s="4" t="n">
        <v>476</v>
      </c>
      <c r="BT18" s="4" t="n">
        <v>486</v>
      </c>
      <c r="BU18" s="4" t="n">
        <v>504</v>
      </c>
      <c r="BV18" s="4" t="n">
        <v>513</v>
      </c>
      <c r="BW18" s="4" t="n">
        <v>538</v>
      </c>
      <c r="BX18" s="4" t="n">
        <v>559</v>
      </c>
      <c r="BY18" s="4" t="n">
        <v>578</v>
      </c>
      <c r="BZ18" s="4" t="n">
        <v>591</v>
      </c>
      <c r="CA18" s="4" t="n">
        <v>625</v>
      </c>
      <c r="CB18" s="4" t="n">
        <v>660</v>
      </c>
      <c r="CC18" s="4" t="n">
        <v>694</v>
      </c>
      <c r="CD18" s="4" t="n">
        <v>721</v>
      </c>
      <c r="CE18" s="4" t="n">
        <v>728</v>
      </c>
      <c r="CF18" s="4" t="n">
        <v>748</v>
      </c>
      <c r="CG18" s="4" t="n">
        <v>757</v>
      </c>
      <c r="CH18" s="4" t="n">
        <v>780</v>
      </c>
      <c r="CI18" s="4" t="n">
        <v>796</v>
      </c>
      <c r="CJ18" s="4" t="n">
        <v>824</v>
      </c>
    </row>
    <row r="19" customFormat="false" ht="15.75" hidden="false" customHeight="false" outlineLevel="0" collapsed="false">
      <c r="A19" s="4" t="s">
        <v>18</v>
      </c>
      <c r="B19" s="4"/>
      <c r="C19" s="4"/>
      <c r="D19" s="4"/>
      <c r="E19" s="4"/>
      <c r="F19" s="4"/>
      <c r="G19" s="4"/>
      <c r="H19" s="4" t="n">
        <v>0</v>
      </c>
      <c r="I19" s="4" t="n">
        <v>0</v>
      </c>
      <c r="J19" s="4" t="n">
        <v>0</v>
      </c>
      <c r="K19" s="4" t="n">
        <v>0</v>
      </c>
      <c r="L19" s="4" t="n">
        <v>0</v>
      </c>
      <c r="M19" s="4" t="n">
        <v>0</v>
      </c>
      <c r="N19" s="4" t="n">
        <v>0</v>
      </c>
      <c r="O19" s="4" t="n">
        <v>0</v>
      </c>
      <c r="P19" s="4" t="n">
        <v>0</v>
      </c>
      <c r="Q19" s="4" t="n">
        <v>0</v>
      </c>
      <c r="R19" s="4" t="n">
        <v>0</v>
      </c>
      <c r="S19" s="4" t="n">
        <v>0</v>
      </c>
      <c r="T19" s="4" t="n">
        <v>0</v>
      </c>
      <c r="U19" s="4" t="n">
        <v>0</v>
      </c>
      <c r="V19" s="4" t="n">
        <v>0</v>
      </c>
      <c r="W19" s="4" t="n">
        <v>0</v>
      </c>
      <c r="X19" s="4" t="n">
        <v>0</v>
      </c>
      <c r="Y19" s="4" t="n">
        <v>0</v>
      </c>
      <c r="Z19" s="4" t="n">
        <v>4</v>
      </c>
      <c r="AA19" s="4" t="n">
        <v>4</v>
      </c>
      <c r="AB19" s="4" t="n">
        <v>4</v>
      </c>
      <c r="AC19" s="4" t="n">
        <v>4</v>
      </c>
      <c r="AD19" s="4" t="n">
        <v>4</v>
      </c>
      <c r="AE19" s="4" t="n">
        <v>4</v>
      </c>
      <c r="AF19" s="4" t="n">
        <v>4</v>
      </c>
      <c r="AG19" s="4" t="n">
        <v>4</v>
      </c>
      <c r="AH19" s="4" t="n">
        <v>4</v>
      </c>
      <c r="AI19" s="4" t="n">
        <v>4</v>
      </c>
      <c r="AJ19" s="4" t="n">
        <v>4</v>
      </c>
      <c r="AK19" s="4" t="n">
        <v>4</v>
      </c>
      <c r="AL19" s="4" t="n">
        <v>4</v>
      </c>
      <c r="AM19" s="4" t="n">
        <v>4</v>
      </c>
      <c r="AN19" s="4" t="n">
        <v>4</v>
      </c>
      <c r="AO19" s="4" t="n">
        <v>4</v>
      </c>
      <c r="AP19" s="4" t="n">
        <v>4</v>
      </c>
      <c r="AQ19" s="4" t="n">
        <v>4</v>
      </c>
      <c r="AR19" s="4" t="n">
        <v>4</v>
      </c>
      <c r="AS19" s="4" t="n">
        <v>4</v>
      </c>
      <c r="AT19" s="4" t="n">
        <v>4</v>
      </c>
      <c r="AU19" s="4" t="n">
        <v>4</v>
      </c>
      <c r="AV19" s="4" t="n">
        <v>4</v>
      </c>
      <c r="AW19" s="4" t="n">
        <v>4</v>
      </c>
      <c r="AX19" s="4" t="n">
        <v>4</v>
      </c>
      <c r="AY19" s="4" t="n">
        <v>4</v>
      </c>
      <c r="AZ19" s="4" t="n">
        <v>56</v>
      </c>
      <c r="BA19" s="4" t="n">
        <v>60</v>
      </c>
      <c r="BB19" s="4" t="n">
        <v>60</v>
      </c>
      <c r="BC19" s="4" t="n">
        <v>60</v>
      </c>
      <c r="BD19" s="4" t="n">
        <v>60</v>
      </c>
      <c r="BE19" s="4" t="n">
        <v>60</v>
      </c>
      <c r="BF19" s="4" t="n">
        <v>60</v>
      </c>
      <c r="BG19" s="4" t="n">
        <v>60</v>
      </c>
      <c r="BH19" s="4" t="n">
        <v>60</v>
      </c>
      <c r="BI19" s="4" t="n">
        <v>60</v>
      </c>
      <c r="BJ19" s="4" t="n">
        <v>60</v>
      </c>
      <c r="BK19" s="4" t="n">
        <v>60</v>
      </c>
      <c r="BL19" s="4" t="n">
        <v>60</v>
      </c>
      <c r="BM19" s="4" t="n">
        <v>60</v>
      </c>
      <c r="BN19" s="4" t="n">
        <v>60</v>
      </c>
      <c r="BO19" s="4" t="n">
        <v>60</v>
      </c>
      <c r="BP19" s="4" t="n">
        <v>60</v>
      </c>
      <c r="BQ19" s="4" t="n">
        <v>75</v>
      </c>
      <c r="BR19" s="4" t="n">
        <v>75</v>
      </c>
      <c r="BS19" s="4" t="n">
        <v>75</v>
      </c>
      <c r="BT19" s="4" t="n">
        <v>75</v>
      </c>
      <c r="BU19" s="4" t="n">
        <v>75</v>
      </c>
      <c r="BV19" s="4" t="n">
        <v>75</v>
      </c>
      <c r="BW19" s="4" t="n">
        <v>75</v>
      </c>
      <c r="BX19" s="4" t="n">
        <v>75</v>
      </c>
      <c r="BY19" s="4" t="n">
        <v>75</v>
      </c>
      <c r="BZ19" s="4" t="n">
        <v>75</v>
      </c>
      <c r="CA19" s="4" t="n">
        <v>75</v>
      </c>
      <c r="CB19" s="4" t="n">
        <v>75</v>
      </c>
      <c r="CC19" s="4" t="n">
        <v>75</v>
      </c>
      <c r="CD19" s="4" t="n">
        <v>75</v>
      </c>
      <c r="CE19" s="4" t="n">
        <v>75</v>
      </c>
      <c r="CF19" s="4" t="n">
        <v>75</v>
      </c>
      <c r="CG19" s="4" t="n">
        <v>75</v>
      </c>
      <c r="CH19" s="4" t="n">
        <v>75</v>
      </c>
      <c r="CI19" s="4" t="n">
        <v>75</v>
      </c>
      <c r="CJ19" s="4" t="n">
        <v>315</v>
      </c>
    </row>
    <row r="20" customFormat="false" ht="15.75" hidden="false" customHeight="false" outlineLevel="0" collapsed="false">
      <c r="A20" s="4" t="s">
        <v>19</v>
      </c>
      <c r="B20" s="4"/>
      <c r="C20" s="4"/>
      <c r="D20" s="4"/>
      <c r="E20" s="4"/>
      <c r="F20" s="4"/>
      <c r="G20" s="4"/>
      <c r="H20" s="4" t="n">
        <v>0</v>
      </c>
      <c r="I20" s="4" t="n">
        <v>0</v>
      </c>
      <c r="J20" s="4" t="n">
        <v>0</v>
      </c>
      <c r="K20" s="4" t="n">
        <v>0</v>
      </c>
      <c r="L20" s="4" t="n">
        <v>1</v>
      </c>
      <c r="M20" s="4" t="n">
        <v>1</v>
      </c>
      <c r="N20" s="4" t="n">
        <v>1</v>
      </c>
      <c r="O20" s="4" t="n">
        <v>1</v>
      </c>
      <c r="P20" s="4" t="n">
        <v>1</v>
      </c>
      <c r="Q20" s="4" t="n">
        <v>1</v>
      </c>
      <c r="R20" s="4" t="n">
        <v>1</v>
      </c>
      <c r="S20" s="4" t="n">
        <v>1</v>
      </c>
      <c r="T20" s="4" t="n">
        <v>1</v>
      </c>
      <c r="U20" s="4" t="n">
        <v>1</v>
      </c>
      <c r="V20" s="4" t="n">
        <v>1</v>
      </c>
      <c r="W20" s="4" t="n">
        <v>2</v>
      </c>
      <c r="X20" s="4" t="n">
        <v>3</v>
      </c>
      <c r="Y20" s="4" t="n">
        <v>4</v>
      </c>
      <c r="Z20" s="4" t="n">
        <v>4</v>
      </c>
      <c r="AA20" s="4" t="n">
        <v>4</v>
      </c>
      <c r="AB20" s="4" t="n">
        <v>4</v>
      </c>
      <c r="AC20" s="4" t="n">
        <v>4</v>
      </c>
      <c r="AD20" s="4" t="n">
        <v>5</v>
      </c>
      <c r="AE20" s="4" t="n">
        <v>5</v>
      </c>
      <c r="AF20" s="4" t="n">
        <v>6</v>
      </c>
      <c r="AG20" s="4" t="n">
        <v>7</v>
      </c>
      <c r="AH20" s="4" t="n">
        <v>7</v>
      </c>
      <c r="AI20" s="4" t="n">
        <v>7</v>
      </c>
      <c r="AJ20" s="4" t="n">
        <v>7</v>
      </c>
      <c r="AK20" s="4" t="n">
        <v>7</v>
      </c>
      <c r="AL20" s="4" t="n">
        <v>7</v>
      </c>
      <c r="AM20" s="4" t="n">
        <v>8</v>
      </c>
      <c r="AN20" s="4" t="n">
        <v>8</v>
      </c>
      <c r="AO20" s="4" t="n">
        <v>8</v>
      </c>
      <c r="AP20" s="4" t="n">
        <v>8</v>
      </c>
      <c r="AQ20" s="4" t="n">
        <v>8</v>
      </c>
      <c r="AR20" s="4" t="n">
        <v>9</v>
      </c>
      <c r="AS20" s="4" t="n">
        <v>9</v>
      </c>
      <c r="AT20" s="4" t="n">
        <v>10</v>
      </c>
      <c r="AU20" s="4" t="n">
        <v>10</v>
      </c>
      <c r="AV20" s="4" t="n">
        <v>10</v>
      </c>
      <c r="AW20" s="4" t="n">
        <v>10</v>
      </c>
      <c r="AX20" s="4" t="n">
        <v>11</v>
      </c>
      <c r="AY20" s="4" t="n">
        <v>11</v>
      </c>
      <c r="AZ20" s="4" t="n">
        <v>11</v>
      </c>
      <c r="BA20" s="4" t="n">
        <v>11</v>
      </c>
      <c r="BB20" s="4" t="n">
        <v>12</v>
      </c>
      <c r="BC20" s="4" t="n">
        <v>12</v>
      </c>
      <c r="BD20" s="4" t="n">
        <v>12</v>
      </c>
      <c r="BE20" s="4" t="n">
        <v>13</v>
      </c>
      <c r="BF20" s="4" t="n">
        <v>13</v>
      </c>
      <c r="BG20" s="4" t="n">
        <v>14</v>
      </c>
      <c r="BH20" s="4" t="n">
        <v>14</v>
      </c>
      <c r="BI20" s="4" t="n">
        <v>14</v>
      </c>
      <c r="BJ20" s="4" t="n">
        <v>17</v>
      </c>
      <c r="BK20" s="4" t="n">
        <v>18</v>
      </c>
      <c r="BL20" s="4" t="n">
        <v>19</v>
      </c>
      <c r="BM20" s="4" t="n">
        <v>19</v>
      </c>
      <c r="BN20" s="4" t="n">
        <v>19</v>
      </c>
      <c r="BO20" s="4" t="n">
        <v>19</v>
      </c>
      <c r="BP20" s="4" t="n">
        <v>19</v>
      </c>
      <c r="BQ20" s="4" t="n">
        <v>19</v>
      </c>
      <c r="BR20" s="4" t="n">
        <v>19</v>
      </c>
      <c r="BS20" s="4" t="n">
        <v>20</v>
      </c>
      <c r="BT20" s="4" t="n">
        <v>21</v>
      </c>
      <c r="BU20" s="4" t="n">
        <v>22</v>
      </c>
      <c r="BV20" s="4" t="n">
        <v>23</v>
      </c>
      <c r="BW20" s="4" t="n">
        <v>24</v>
      </c>
      <c r="BX20" s="4" t="n">
        <v>25</v>
      </c>
      <c r="BY20" s="4" t="n">
        <v>27</v>
      </c>
      <c r="BZ20" s="4" t="n">
        <v>29</v>
      </c>
      <c r="CA20" s="4" t="n">
        <v>33</v>
      </c>
      <c r="CB20" s="4" t="n">
        <v>34</v>
      </c>
      <c r="CC20" s="4" t="n">
        <v>36</v>
      </c>
      <c r="CD20" s="4" t="n">
        <v>38</v>
      </c>
      <c r="CE20" s="4" t="n">
        <v>40</v>
      </c>
      <c r="CF20" s="4" t="n">
        <v>42</v>
      </c>
      <c r="CG20" s="4" t="n">
        <v>42</v>
      </c>
      <c r="CH20" s="4" t="n">
        <v>44</v>
      </c>
      <c r="CI20" s="4" t="n">
        <v>46</v>
      </c>
      <c r="CJ20" s="4" t="n">
        <v>47</v>
      </c>
    </row>
    <row r="21" customFormat="false" ht="15.75" hidden="false" customHeight="false" outlineLevel="0" collapsed="false">
      <c r="A21" s="4" t="s">
        <v>20</v>
      </c>
      <c r="B21" s="4"/>
      <c r="C21" s="4"/>
      <c r="D21" s="4"/>
      <c r="E21" s="4"/>
      <c r="F21" s="4"/>
      <c r="G21" s="4"/>
      <c r="H21" s="4" t="n">
        <f aca="false">H18-H19-H20</f>
        <v>2</v>
      </c>
      <c r="I21" s="4" t="n">
        <f aca="false">I18-I19-I20</f>
        <v>2</v>
      </c>
      <c r="J21" s="4" t="n">
        <f aca="false">J18-J19-J20</f>
        <v>2</v>
      </c>
      <c r="K21" s="4" t="n">
        <f aca="false">K18-K19-K20</f>
        <v>4</v>
      </c>
      <c r="L21" s="4" t="n">
        <f aca="false">L18-L19-L20</f>
        <v>3</v>
      </c>
      <c r="M21" s="4" t="n">
        <f aca="false">M18-M19-M20</f>
        <v>4</v>
      </c>
      <c r="N21" s="4" t="n">
        <f aca="false">N18-N19-N20</f>
        <v>6</v>
      </c>
      <c r="O21" s="4" t="n">
        <f aca="false">O18-O19-O20</f>
        <v>9</v>
      </c>
      <c r="P21" s="4" t="n">
        <f aca="false">P18-P19-P20</f>
        <v>10</v>
      </c>
      <c r="Q21" s="4" t="n">
        <f aca="false">Q18-Q19-Q20</f>
        <v>11</v>
      </c>
      <c r="R21" s="4" t="n">
        <f aca="false">R18-R19-R20</f>
        <v>13</v>
      </c>
      <c r="S21" s="4" t="n">
        <f aca="false">S18-S19-S20</f>
        <v>14</v>
      </c>
      <c r="T21" s="4" t="n">
        <f aca="false">T18-T19-T20</f>
        <v>19</v>
      </c>
      <c r="U21" s="4" t="n">
        <f aca="false">U18-U19-U20</f>
        <v>26</v>
      </c>
      <c r="V21" s="4" t="n">
        <f aca="false">V18-V19-V20</f>
        <v>30</v>
      </c>
      <c r="W21" s="4" t="n">
        <f aca="false">W18-W19-W20</f>
        <v>38</v>
      </c>
      <c r="X21" s="4" t="n">
        <f aca="false">X18-X19-X20</f>
        <v>49</v>
      </c>
      <c r="Y21" s="4" t="n">
        <f aca="false">Y18-Y19-Y20</f>
        <v>51</v>
      </c>
      <c r="Z21" s="4" t="n">
        <f aca="false">Z18-Z19-Z20</f>
        <v>52</v>
      </c>
      <c r="AA21" s="4" t="n">
        <f aca="false">AA18-AA19-AA20</f>
        <v>57</v>
      </c>
      <c r="AB21" s="4" t="n">
        <f aca="false">AB18-AB19-AB20</f>
        <v>61</v>
      </c>
      <c r="AC21" s="4" t="n">
        <f aca="false">AC18-AC19-AC20</f>
        <v>73</v>
      </c>
      <c r="AD21" s="4" t="n">
        <f aca="false">AD18-AD19-AD20</f>
        <v>75</v>
      </c>
      <c r="AE21" s="4" t="n">
        <f aca="false">AE18-AE19-AE20</f>
        <v>87</v>
      </c>
      <c r="AF21" s="4" t="n">
        <f aca="false">AF18-AF19-AF20</f>
        <v>89</v>
      </c>
      <c r="AG21" s="4" t="n">
        <f aca="false">AG18-AG19-AG20</f>
        <v>96</v>
      </c>
      <c r="AH21" s="4" t="n">
        <f aca="false">AH18-AH19-AH20</f>
        <v>104</v>
      </c>
      <c r="AI21" s="4" t="n">
        <f aca="false">AI18-AI19-AI20</f>
        <v>104</v>
      </c>
      <c r="AJ21" s="4" t="n">
        <f aca="false">AJ18-AJ19-AJ20</f>
        <v>108</v>
      </c>
      <c r="AK21" s="4" t="n">
        <f aca="false">AK18-AK19-AK20</f>
        <v>112</v>
      </c>
      <c r="AL21" s="4" t="n">
        <f aca="false">AL18-AL19-AL20</f>
        <v>127</v>
      </c>
      <c r="AM21" s="4" t="n">
        <f aca="false">AM18-AM19-AM20</f>
        <v>132</v>
      </c>
      <c r="AN21" s="4" t="n">
        <f aca="false">AN18-AN19-AN20</f>
        <v>137</v>
      </c>
      <c r="AO21" s="4" t="n">
        <f aca="false">AO18-AO19-AO20</f>
        <v>137</v>
      </c>
      <c r="AP21" s="4" t="n">
        <f aca="false">AP18-AP19-AP20</f>
        <v>138</v>
      </c>
      <c r="AQ21" s="4" t="n">
        <f aca="false">AQ18-AQ19-AQ20</f>
        <v>141</v>
      </c>
      <c r="AR21" s="4" t="n">
        <f aca="false">AR18-AR19-AR20</f>
        <v>171</v>
      </c>
      <c r="AS21" s="4" t="n">
        <f aca="false">AS18-AS19-AS20</f>
        <v>178</v>
      </c>
      <c r="AT21" s="4" t="n">
        <f aca="false">AT18-AT19-AT20</f>
        <v>188</v>
      </c>
      <c r="AU21" s="4" t="n">
        <f aca="false">AU18-AU19-AU20</f>
        <v>210</v>
      </c>
      <c r="AV21" s="4" t="n">
        <f aca="false">AV18-AV19-AV20</f>
        <v>234</v>
      </c>
      <c r="AW21" s="4" t="n">
        <f aca="false">AW18-AW19-AW20</f>
        <v>239</v>
      </c>
      <c r="AX21" s="4" t="n">
        <f aca="false">AX18-AX19-AX20</f>
        <v>243</v>
      </c>
      <c r="AY21" s="4" t="n">
        <f aca="false">AY18-AY19-AY20</f>
        <v>248</v>
      </c>
      <c r="AZ21" s="4" t="n">
        <f aca="false">AZ18-AZ19-AZ20</f>
        <v>203</v>
      </c>
      <c r="BA21" s="4" t="n">
        <f aca="false">BA18-BA19-BA20</f>
        <v>209</v>
      </c>
      <c r="BB21" s="4" t="n">
        <f aca="false">BB18-BB19-BB20</f>
        <v>215</v>
      </c>
      <c r="BC21" s="4" t="n">
        <f aca="false">BC18-BC19-BC20</f>
        <v>222</v>
      </c>
      <c r="BD21" s="4" t="n">
        <f aca="false">BD18-BD19-BD20</f>
        <v>225</v>
      </c>
      <c r="BE21" s="4" t="n">
        <f aca="false">BE18-BE19-BE20</f>
        <v>234</v>
      </c>
      <c r="BF21" s="4" t="n">
        <f aca="false">BF18-BF19-BF20</f>
        <v>234</v>
      </c>
      <c r="BG21" s="4" t="n">
        <f aca="false">BG18-BG19-BG20</f>
        <v>237</v>
      </c>
      <c r="BH21" s="4" t="n">
        <f aca="false">BH18-BH19-BH20</f>
        <v>240</v>
      </c>
      <c r="BI21" s="4" t="n">
        <f aca="false">BI18-BI19-BI20</f>
        <v>252</v>
      </c>
      <c r="BJ21" s="4" t="n">
        <f aca="false">BJ18-BJ19-BJ20</f>
        <v>260</v>
      </c>
      <c r="BK21" s="4" t="n">
        <f aca="false">BK18-BK19-BK20</f>
        <v>264</v>
      </c>
      <c r="BL21" s="4" t="n">
        <f aca="false">BL18-BL19-BL20</f>
        <v>268</v>
      </c>
      <c r="BM21" s="4" t="n">
        <f aca="false">BM18-BM19-BM20</f>
        <v>279</v>
      </c>
      <c r="BN21" s="4" t="n">
        <f aca="false">BN18-BN19-BN20</f>
        <v>287</v>
      </c>
      <c r="BO21" s="4" t="n">
        <f aca="false">BO18-BO19-BO20</f>
        <v>313</v>
      </c>
      <c r="BP21" s="4" t="n">
        <f aca="false">BP18-BP19-BP20</f>
        <v>339</v>
      </c>
      <c r="BQ21" s="4" t="n">
        <f aca="false">BQ18-BQ19-BQ20</f>
        <v>333</v>
      </c>
      <c r="BR21" s="4" t="n">
        <f aca="false">BR18-BR19-BR20</f>
        <v>365</v>
      </c>
      <c r="BS21" s="4" t="n">
        <f aca="false">BS18-BS19-BS20</f>
        <v>381</v>
      </c>
      <c r="BT21" s="4" t="n">
        <f aca="false">BT18-BT19-BT20</f>
        <v>390</v>
      </c>
      <c r="BU21" s="4" t="n">
        <f aca="false">BU18-BU19-BU20</f>
        <v>407</v>
      </c>
      <c r="BV21" s="4" t="n">
        <f aca="false">BV18-BV19-BV20</f>
        <v>415</v>
      </c>
      <c r="BW21" s="4" t="n">
        <f aca="false">BW18-BW19-BW20</f>
        <v>439</v>
      </c>
      <c r="BX21" s="4" t="n">
        <f aca="false">BX18-BX19-BX20</f>
        <v>459</v>
      </c>
      <c r="BY21" s="4" t="n">
        <f aca="false">BY18-BY19-BY20</f>
        <v>476</v>
      </c>
      <c r="BZ21" s="4" t="n">
        <f aca="false">BZ18-BZ19-BZ20</f>
        <v>487</v>
      </c>
      <c r="CA21" s="4" t="n">
        <f aca="false">CA18-CA19-CA20</f>
        <v>517</v>
      </c>
      <c r="CB21" s="4" t="n">
        <f aca="false">CB18-CB19-CB20</f>
        <v>551</v>
      </c>
      <c r="CC21" s="4" t="n">
        <f aca="false">CC18-CC19-CC20</f>
        <v>583</v>
      </c>
      <c r="CD21" s="4" t="n">
        <f aca="false">CD18-CD19-CD20</f>
        <v>608</v>
      </c>
      <c r="CE21" s="4" t="n">
        <f aca="false">CE18-CE19-CE20</f>
        <v>613</v>
      </c>
      <c r="CF21" s="4" t="n">
        <f aca="false">CF18-CF19-CF20</f>
        <v>631</v>
      </c>
      <c r="CG21" s="4" t="n">
        <f aca="false">CG18-CG19-CG20</f>
        <v>640</v>
      </c>
      <c r="CH21" s="4" t="n">
        <f aca="false">CH18-CH19-CH20</f>
        <v>661</v>
      </c>
      <c r="CI21" s="4" t="n">
        <f aca="false">CI18-CI19-CI20</f>
        <v>675</v>
      </c>
      <c r="CJ21" s="4" t="n">
        <f aca="false">CJ18-CJ19-CJ20</f>
        <v>462</v>
      </c>
    </row>
    <row r="22" customFormat="false" ht="15.75" hidden="false" customHeight="false" outlineLevel="0" collapsed="false">
      <c r="A22" s="4" t="s">
        <v>21</v>
      </c>
      <c r="B22" s="4"/>
      <c r="C22" s="4"/>
      <c r="D22" s="4"/>
      <c r="E22" s="4"/>
      <c r="F22" s="4"/>
      <c r="G22" s="4"/>
      <c r="H22" s="4" t="n">
        <v>1</v>
      </c>
      <c r="I22" s="4" t="n">
        <v>1</v>
      </c>
      <c r="J22" s="4" t="n">
        <v>1</v>
      </c>
      <c r="K22" s="4" t="n">
        <v>1</v>
      </c>
      <c r="L22" s="4" t="n">
        <v>1</v>
      </c>
      <c r="M22" s="4" t="n">
        <v>1</v>
      </c>
      <c r="N22" s="4" t="n">
        <v>1</v>
      </c>
      <c r="O22" s="4" t="n">
        <v>1</v>
      </c>
      <c r="P22" s="4" t="n">
        <v>2</v>
      </c>
      <c r="Q22" s="4" t="n">
        <v>2</v>
      </c>
      <c r="R22" s="4" t="n">
        <v>3</v>
      </c>
      <c r="S22" s="4" t="n">
        <v>3</v>
      </c>
      <c r="T22" s="4" t="n">
        <v>4</v>
      </c>
      <c r="U22" s="4" t="n">
        <v>4</v>
      </c>
      <c r="V22" s="4" t="n">
        <v>4</v>
      </c>
      <c r="W22" s="4" t="n">
        <v>4</v>
      </c>
      <c r="X22" s="4" t="n">
        <v>4</v>
      </c>
      <c r="Y22" s="4" t="n">
        <v>4</v>
      </c>
      <c r="Z22" s="4" t="n">
        <v>8</v>
      </c>
      <c r="AA22" s="4" t="n">
        <v>8</v>
      </c>
      <c r="AB22" s="4" t="n">
        <v>8</v>
      </c>
      <c r="AC22" s="4" t="n">
        <v>8</v>
      </c>
      <c r="AD22" s="4" t="n">
        <v>9</v>
      </c>
      <c r="AE22" s="4" t="n">
        <v>9</v>
      </c>
      <c r="AF22" s="4" t="n">
        <v>9</v>
      </c>
      <c r="AG22" s="4" t="n">
        <v>10</v>
      </c>
      <c r="AH22" s="4" t="n">
        <v>15</v>
      </c>
      <c r="AI22" s="4" t="n">
        <v>17</v>
      </c>
      <c r="AJ22" s="4" t="n">
        <v>19</v>
      </c>
      <c r="AK22" s="4" t="n">
        <v>21</v>
      </c>
      <c r="AL22" s="4" t="n">
        <v>22</v>
      </c>
      <c r="AM22" s="4" t="n">
        <f aca="false">13+AL22</f>
        <v>35</v>
      </c>
      <c r="AN22" s="4" t="n">
        <f aca="false">7+AM22</f>
        <v>42</v>
      </c>
      <c r="AO22" s="4" t="n">
        <f aca="false">23+AN22</f>
        <v>65</v>
      </c>
      <c r="AP22" s="4" t="n">
        <f aca="false">AQ22-3</f>
        <v>78</v>
      </c>
      <c r="AQ22" s="4" t="n">
        <v>81</v>
      </c>
      <c r="AR22" s="4" t="n">
        <f aca="false">13+AQ22</f>
        <v>94</v>
      </c>
      <c r="AS22" s="4" t="n">
        <v>106</v>
      </c>
      <c r="AT22" s="4" t="n">
        <v>115</v>
      </c>
      <c r="AU22" s="4" t="n">
        <v>116</v>
      </c>
      <c r="AV22" s="4" t="n">
        <v>119</v>
      </c>
      <c r="AW22" s="4" t="n">
        <v>127</v>
      </c>
      <c r="AX22" s="4" t="n">
        <v>137</v>
      </c>
      <c r="AY22" s="4" t="n">
        <v>148</v>
      </c>
      <c r="AZ22" s="4" t="n">
        <v>165</v>
      </c>
      <c r="BA22" s="4" t="n">
        <v>169</v>
      </c>
      <c r="BB22" s="4" t="n">
        <v>180</v>
      </c>
      <c r="BC22" s="4" t="n">
        <v>184</v>
      </c>
      <c r="BD22" s="4" t="n">
        <v>185</v>
      </c>
      <c r="BE22" s="4" t="n">
        <v>193</v>
      </c>
      <c r="BF22" s="4" t="n">
        <v>206</v>
      </c>
      <c r="BG22" s="4" t="n">
        <v>214</v>
      </c>
      <c r="BH22" s="4" t="n">
        <v>228</v>
      </c>
      <c r="BI22" s="4" t="n">
        <v>236</v>
      </c>
      <c r="BJ22" s="4" t="n">
        <v>242</v>
      </c>
      <c r="BK22" s="4" t="n">
        <v>248</v>
      </c>
      <c r="BL22" s="4" t="n">
        <v>255</v>
      </c>
      <c r="BM22" s="4" t="n">
        <v>259</v>
      </c>
      <c r="BN22" s="4" t="n">
        <v>265</v>
      </c>
      <c r="BO22" s="4" t="n">
        <v>268</v>
      </c>
      <c r="BP22" s="4" t="n">
        <v>270</v>
      </c>
      <c r="BQ22" s="4" t="n">
        <v>274</v>
      </c>
      <c r="BR22" s="4" t="n">
        <v>276</v>
      </c>
      <c r="BS22" s="4" t="n">
        <v>289</v>
      </c>
      <c r="BT22" s="4" t="n">
        <v>290</v>
      </c>
      <c r="BU22" s="4" t="n">
        <v>294</v>
      </c>
      <c r="BV22" s="4" t="n">
        <v>298</v>
      </c>
      <c r="BW22" s="4" t="n">
        <v>315</v>
      </c>
      <c r="BX22" s="4" t="n">
        <v>321</v>
      </c>
      <c r="BY22" s="4" t="n">
        <v>323</v>
      </c>
      <c r="BZ22" s="4" t="n">
        <v>325</v>
      </c>
      <c r="CA22" s="4" t="n">
        <v>331</v>
      </c>
      <c r="CB22" s="4" t="n">
        <v>333</v>
      </c>
      <c r="CC22" s="4" t="n">
        <v>336</v>
      </c>
      <c r="CD22" s="4" t="n">
        <v>342</v>
      </c>
      <c r="CE22" s="4" t="n">
        <v>347</v>
      </c>
      <c r="CF22" s="4" t="n">
        <v>352</v>
      </c>
      <c r="CG22" s="4" t="n">
        <v>356</v>
      </c>
      <c r="CH22" s="4" t="n">
        <v>360</v>
      </c>
      <c r="CI22" s="4" t="n">
        <v>368</v>
      </c>
      <c r="CJ22" s="4" t="n">
        <v>375</v>
      </c>
    </row>
    <row r="23" customFormat="false" ht="15.75" hidden="false" customHeight="false" outlineLevel="0" collapsed="false">
      <c r="A23" s="4" t="s">
        <v>22</v>
      </c>
      <c r="B23" s="4"/>
      <c r="C23" s="4"/>
      <c r="D23" s="4"/>
      <c r="E23" s="4"/>
      <c r="F23" s="4"/>
      <c r="G23" s="4"/>
      <c r="H23" s="4" t="n">
        <v>0</v>
      </c>
      <c r="I23" s="4" t="n">
        <v>0</v>
      </c>
      <c r="J23" s="4" t="n">
        <v>0</v>
      </c>
      <c r="K23" s="4" t="n">
        <v>0</v>
      </c>
      <c r="L23" s="4" t="n">
        <v>0</v>
      </c>
      <c r="M23" s="4" t="n">
        <v>0</v>
      </c>
      <c r="N23" s="4" t="n">
        <v>0</v>
      </c>
      <c r="O23" s="4" t="n">
        <v>0</v>
      </c>
      <c r="P23" s="4" t="n">
        <v>0</v>
      </c>
      <c r="Q23" s="4" t="n">
        <v>0</v>
      </c>
      <c r="R23" s="4" t="n">
        <v>0</v>
      </c>
      <c r="S23" s="4" t="n">
        <v>0</v>
      </c>
      <c r="T23" s="4" t="n">
        <v>1</v>
      </c>
      <c r="U23" s="4" t="n">
        <v>1</v>
      </c>
      <c r="V23" s="4" t="n">
        <v>1</v>
      </c>
      <c r="W23" s="4" t="n">
        <v>1</v>
      </c>
      <c r="X23" s="4" t="n">
        <v>1</v>
      </c>
      <c r="Y23" s="4" t="n">
        <v>1</v>
      </c>
      <c r="Z23" s="4" t="n">
        <v>1</v>
      </c>
      <c r="AA23" s="4" t="n">
        <v>1</v>
      </c>
      <c r="AB23" s="4" t="n">
        <v>1</v>
      </c>
      <c r="AC23" s="4" t="n">
        <v>1</v>
      </c>
      <c r="AD23" s="4" t="n">
        <v>1</v>
      </c>
      <c r="AE23" s="4" t="n">
        <v>1</v>
      </c>
      <c r="AF23" s="4" t="n">
        <v>1</v>
      </c>
      <c r="AG23" s="4" t="n">
        <v>1</v>
      </c>
      <c r="AH23" s="4" t="n">
        <v>1</v>
      </c>
      <c r="AI23" s="4" t="n">
        <v>1</v>
      </c>
      <c r="AJ23" s="4" t="n">
        <v>1</v>
      </c>
      <c r="AK23" s="4" t="n">
        <v>1</v>
      </c>
      <c r="AL23" s="4" t="n">
        <v>1</v>
      </c>
      <c r="AM23" s="4" t="n">
        <v>1</v>
      </c>
      <c r="AN23" s="4" t="n">
        <v>1</v>
      </c>
      <c r="AO23" s="4" t="n">
        <v>1</v>
      </c>
      <c r="AP23" s="4" t="n">
        <v>1</v>
      </c>
      <c r="AQ23" s="4" t="n">
        <v>1</v>
      </c>
      <c r="AR23" s="4" t="n">
        <v>1</v>
      </c>
      <c r="AS23" s="4" t="n">
        <v>1</v>
      </c>
      <c r="AT23" s="4" t="n">
        <v>1</v>
      </c>
      <c r="AU23" s="4" t="n">
        <v>1</v>
      </c>
      <c r="AV23" s="4" t="n">
        <v>1</v>
      </c>
      <c r="AW23" s="4" t="n">
        <v>1</v>
      </c>
      <c r="AX23" s="4" t="n">
        <v>1</v>
      </c>
      <c r="AY23" s="4" t="n">
        <v>1</v>
      </c>
      <c r="AZ23" s="4" t="n">
        <v>11</v>
      </c>
      <c r="BA23" s="4" t="n">
        <v>25</v>
      </c>
      <c r="BB23" s="4" t="n">
        <v>25</v>
      </c>
      <c r="BC23" s="4" t="n">
        <v>25</v>
      </c>
      <c r="BD23" s="4" t="n">
        <v>25</v>
      </c>
      <c r="BE23" s="4" t="n">
        <v>25</v>
      </c>
      <c r="BF23" s="4" t="n">
        <v>25</v>
      </c>
      <c r="BG23" s="4" t="n">
        <v>25</v>
      </c>
      <c r="BH23" s="4" t="n">
        <v>25</v>
      </c>
      <c r="BI23" s="4" t="n">
        <v>25</v>
      </c>
      <c r="BJ23" s="4" t="n">
        <f aca="false">4+3+12+2+3+4+6+52+5</f>
        <v>91</v>
      </c>
      <c r="BK23" s="4" t="n">
        <v>91</v>
      </c>
      <c r="BL23" s="4" t="n">
        <v>91</v>
      </c>
      <c r="BM23" s="4" t="n">
        <v>91</v>
      </c>
      <c r="BN23" s="4" t="n">
        <v>91</v>
      </c>
      <c r="BO23" s="4" t="n">
        <v>91</v>
      </c>
      <c r="BP23" s="4" t="n">
        <v>91</v>
      </c>
      <c r="BQ23" s="4" t="n">
        <v>91</v>
      </c>
      <c r="BR23" s="4" t="n">
        <v>91</v>
      </c>
      <c r="BS23" s="4" t="n">
        <v>91</v>
      </c>
      <c r="BT23" s="4" t="n">
        <v>91</v>
      </c>
      <c r="BU23" s="4" t="n">
        <v>91</v>
      </c>
      <c r="BV23" s="4" t="n">
        <v>91</v>
      </c>
      <c r="BW23" s="4" t="n">
        <v>91</v>
      </c>
      <c r="BX23" s="4" t="n">
        <v>91</v>
      </c>
      <c r="BY23" s="4" t="n">
        <v>91</v>
      </c>
      <c r="BZ23" s="4" t="n">
        <v>227</v>
      </c>
      <c r="CA23" s="4" t="n">
        <v>227</v>
      </c>
      <c r="CB23" s="4" t="n">
        <v>227</v>
      </c>
      <c r="CC23" s="4" t="n">
        <v>227</v>
      </c>
      <c r="CD23" s="4" t="n">
        <v>227</v>
      </c>
      <c r="CE23" s="4" t="n">
        <v>227</v>
      </c>
      <c r="CF23" s="4" t="n">
        <v>227</v>
      </c>
      <c r="CG23" s="4" t="n">
        <v>227</v>
      </c>
      <c r="CH23" s="4" t="n">
        <v>227</v>
      </c>
      <c r="CI23" s="4" t="n">
        <v>227</v>
      </c>
      <c r="CJ23" s="4" t="n">
        <v>227</v>
      </c>
    </row>
    <row r="24" customFormat="false" ht="15.75" hidden="false" customHeight="false" outlineLevel="0" collapsed="false">
      <c r="A24" s="4" t="s">
        <v>23</v>
      </c>
      <c r="B24" s="4"/>
      <c r="C24" s="4"/>
      <c r="D24" s="4"/>
      <c r="E24" s="4"/>
      <c r="F24" s="4"/>
      <c r="G24" s="4"/>
      <c r="H24" s="4" t="n">
        <v>0</v>
      </c>
      <c r="I24" s="4" t="n">
        <v>0</v>
      </c>
      <c r="J24" s="4" t="n">
        <v>0</v>
      </c>
      <c r="K24" s="4" t="n">
        <v>0</v>
      </c>
      <c r="L24" s="4" t="n">
        <v>0</v>
      </c>
      <c r="M24" s="4" t="n">
        <v>0</v>
      </c>
      <c r="N24" s="4" t="n">
        <v>0</v>
      </c>
      <c r="O24" s="4" t="n">
        <v>0</v>
      </c>
      <c r="P24" s="4" t="n">
        <v>0</v>
      </c>
      <c r="Q24" s="4" t="n">
        <v>0</v>
      </c>
      <c r="R24" s="4" t="n">
        <v>0</v>
      </c>
      <c r="S24" s="4" t="n">
        <v>0</v>
      </c>
      <c r="T24" s="4" t="n">
        <v>0</v>
      </c>
      <c r="U24" s="4" t="n">
        <v>0</v>
      </c>
      <c r="V24" s="4" t="n">
        <v>0</v>
      </c>
      <c r="W24" s="4" t="n">
        <v>0</v>
      </c>
      <c r="X24" s="4" t="n">
        <v>0</v>
      </c>
      <c r="Y24" s="4" t="n">
        <v>0</v>
      </c>
      <c r="Z24" s="4" t="n">
        <v>1</v>
      </c>
      <c r="AA24" s="4" t="n">
        <v>1</v>
      </c>
      <c r="AB24" s="4" t="n">
        <v>1</v>
      </c>
      <c r="AC24" s="4" t="n">
        <v>1</v>
      </c>
      <c r="AD24" s="4" t="n">
        <v>1</v>
      </c>
      <c r="AE24" s="4" t="n">
        <v>1</v>
      </c>
      <c r="AF24" s="4" t="n">
        <v>1</v>
      </c>
      <c r="AG24" s="4" t="n">
        <v>1</v>
      </c>
      <c r="AH24" s="4" t="n">
        <v>1</v>
      </c>
      <c r="AI24" s="4" t="n">
        <v>1</v>
      </c>
      <c r="AJ24" s="4" t="n">
        <v>1</v>
      </c>
      <c r="AK24" s="4" t="n">
        <v>1</v>
      </c>
      <c r="AL24" s="4" t="n">
        <v>1</v>
      </c>
      <c r="AM24" s="4" t="n">
        <v>1</v>
      </c>
      <c r="AN24" s="4" t="n">
        <v>2</v>
      </c>
      <c r="AO24" s="4" t="n">
        <v>2</v>
      </c>
      <c r="AP24" s="4" t="n">
        <v>2</v>
      </c>
      <c r="AQ24" s="4" t="n">
        <v>2</v>
      </c>
      <c r="AR24" s="4" t="n">
        <v>3</v>
      </c>
      <c r="AS24" s="4" t="n">
        <v>3</v>
      </c>
      <c r="AT24" s="4" t="n">
        <v>3</v>
      </c>
      <c r="AU24" s="4" t="n">
        <v>3</v>
      </c>
      <c r="AV24" s="4" t="n">
        <v>3</v>
      </c>
      <c r="AW24" s="4" t="n">
        <v>3</v>
      </c>
      <c r="AX24" s="4" t="n">
        <v>6</v>
      </c>
      <c r="AY24" s="4" t="n">
        <v>6</v>
      </c>
      <c r="AZ24" s="4" t="n">
        <v>6</v>
      </c>
      <c r="BA24" s="4" t="n">
        <v>6</v>
      </c>
      <c r="BB24" s="4" t="n">
        <v>6</v>
      </c>
      <c r="BC24" s="4" t="n">
        <v>7</v>
      </c>
      <c r="BD24" s="4" t="n">
        <v>7</v>
      </c>
      <c r="BE24" s="4" t="n">
        <v>7</v>
      </c>
      <c r="BF24" s="4" t="n">
        <v>7</v>
      </c>
      <c r="BG24" s="4" t="n">
        <v>8</v>
      </c>
      <c r="BH24" s="4" t="n">
        <v>8</v>
      </c>
      <c r="BI24" s="4" t="n">
        <v>8</v>
      </c>
      <c r="BJ24" s="4" t="n">
        <v>8</v>
      </c>
      <c r="BK24" s="4" t="n">
        <v>9</v>
      </c>
      <c r="BL24" s="4" t="n">
        <v>9</v>
      </c>
      <c r="BM24" s="4" t="n">
        <v>9</v>
      </c>
      <c r="BN24" s="4" t="n">
        <v>10</v>
      </c>
      <c r="BO24" s="4" t="n">
        <v>10</v>
      </c>
      <c r="BP24" s="4" t="n">
        <v>10</v>
      </c>
      <c r="BQ24" s="4" t="n">
        <v>10</v>
      </c>
      <c r="BR24" s="4" t="n">
        <v>10</v>
      </c>
      <c r="BS24" s="4" t="n">
        <v>11</v>
      </c>
      <c r="BT24" s="4" t="n">
        <v>11</v>
      </c>
      <c r="BU24" s="4" t="n">
        <v>11</v>
      </c>
      <c r="BV24" s="4" t="n">
        <v>12</v>
      </c>
      <c r="BW24" s="4" t="n">
        <v>12</v>
      </c>
      <c r="BX24" s="4" t="n">
        <v>12</v>
      </c>
      <c r="BY24" s="4" t="n">
        <v>13</v>
      </c>
      <c r="BZ24" s="4" t="n">
        <v>13</v>
      </c>
      <c r="CA24" s="4" t="n">
        <v>13</v>
      </c>
      <c r="CB24" s="4" t="n">
        <v>14</v>
      </c>
      <c r="CC24" s="4" t="n">
        <v>14</v>
      </c>
      <c r="CD24" s="4" t="n">
        <v>16</v>
      </c>
      <c r="CE24" s="4" t="n">
        <v>16</v>
      </c>
      <c r="CF24" s="4" t="n">
        <v>16</v>
      </c>
      <c r="CG24" s="4" t="n">
        <v>17</v>
      </c>
      <c r="CH24" s="4" t="n">
        <v>17</v>
      </c>
      <c r="CI24" s="4" t="n">
        <v>17</v>
      </c>
      <c r="CJ24" s="4" t="n">
        <v>17</v>
      </c>
    </row>
    <row r="25" customFormat="false" ht="15.75" hidden="false" customHeight="false" outlineLevel="0" collapsed="false">
      <c r="A25" s="4" t="s">
        <v>24</v>
      </c>
      <c r="B25" s="4"/>
      <c r="C25" s="4"/>
      <c r="D25" s="4"/>
      <c r="E25" s="4"/>
      <c r="F25" s="4"/>
      <c r="G25" s="4"/>
      <c r="H25" s="4" t="n">
        <f aca="false">H22-H23-H24</f>
        <v>1</v>
      </c>
      <c r="I25" s="4" t="n">
        <f aca="false">I22-I23-I24</f>
        <v>1</v>
      </c>
      <c r="J25" s="4" t="n">
        <f aca="false">J22-J23-J24</f>
        <v>1</v>
      </c>
      <c r="K25" s="4" t="n">
        <f aca="false">K22-K23-K24</f>
        <v>1</v>
      </c>
      <c r="L25" s="4" t="n">
        <f aca="false">L22-L23-L24</f>
        <v>1</v>
      </c>
      <c r="M25" s="4" t="n">
        <f aca="false">M22-M23-M24</f>
        <v>1</v>
      </c>
      <c r="N25" s="4" t="n">
        <f aca="false">N22-N23-N24</f>
        <v>1</v>
      </c>
      <c r="O25" s="4" t="n">
        <f aca="false">O22-O23-O24</f>
        <v>1</v>
      </c>
      <c r="P25" s="4" t="n">
        <f aca="false">P22-P23-P24</f>
        <v>2</v>
      </c>
      <c r="Q25" s="4" t="n">
        <f aca="false">Q22-Q23-Q24</f>
        <v>2</v>
      </c>
      <c r="R25" s="4" t="n">
        <f aca="false">R22-R23-R24</f>
        <v>3</v>
      </c>
      <c r="S25" s="4" t="n">
        <f aca="false">S22-S23-S24</f>
        <v>3</v>
      </c>
      <c r="T25" s="4" t="n">
        <f aca="false">T22-T23-T24</f>
        <v>3</v>
      </c>
      <c r="U25" s="4" t="n">
        <f aca="false">U22-U23-U24</f>
        <v>3</v>
      </c>
      <c r="V25" s="4" t="n">
        <f aca="false">V22-V23-V24</f>
        <v>3</v>
      </c>
      <c r="W25" s="4" t="n">
        <f aca="false">W22-W23-W24</f>
        <v>3</v>
      </c>
      <c r="X25" s="4" t="n">
        <f aca="false">X22-X23-X24</f>
        <v>3</v>
      </c>
      <c r="Y25" s="4" t="n">
        <f aca="false">Y22-Y23-Y24</f>
        <v>3</v>
      </c>
      <c r="Z25" s="4" t="n">
        <f aca="false">Z22-Z23-Z24</f>
        <v>6</v>
      </c>
      <c r="AA25" s="4" t="n">
        <f aca="false">AA22-AA23-AA24</f>
        <v>6</v>
      </c>
      <c r="AB25" s="4" t="n">
        <f aca="false">AB22-AB23-AB24</f>
        <v>6</v>
      </c>
      <c r="AC25" s="4" t="n">
        <f aca="false">AC22-AC23-AC24</f>
        <v>6</v>
      </c>
      <c r="AD25" s="4" t="n">
        <f aca="false">AD22-AD23-AD24</f>
        <v>7</v>
      </c>
      <c r="AE25" s="4" t="n">
        <f aca="false">AE22-AE23-AE24</f>
        <v>7</v>
      </c>
      <c r="AF25" s="4" t="n">
        <f aca="false">AF22-AF23-AF24</f>
        <v>7</v>
      </c>
      <c r="AG25" s="4" t="n">
        <f aca="false">AG22-AG23-AG24</f>
        <v>8</v>
      </c>
      <c r="AH25" s="4" t="n">
        <f aca="false">AH22-AH23-AH24</f>
        <v>13</v>
      </c>
      <c r="AI25" s="4" t="n">
        <f aca="false">AI22-AI23-AI24</f>
        <v>15</v>
      </c>
      <c r="AJ25" s="4" t="n">
        <f aca="false">AJ22-AJ23-AJ24</f>
        <v>17</v>
      </c>
      <c r="AK25" s="4" t="n">
        <f aca="false">AK22-AK23-AK24</f>
        <v>19</v>
      </c>
      <c r="AL25" s="4" t="n">
        <f aca="false">AL22-AL23-AL24</f>
        <v>20</v>
      </c>
      <c r="AM25" s="4" t="n">
        <f aca="false">AM22-AM23-AM24</f>
        <v>33</v>
      </c>
      <c r="AN25" s="4" t="n">
        <f aca="false">AN22-AN23-AN24</f>
        <v>39</v>
      </c>
      <c r="AO25" s="4" t="n">
        <f aca="false">AO22-AO23-AO24</f>
        <v>62</v>
      </c>
      <c r="AP25" s="4" t="n">
        <f aca="false">AP22-AP23-AP24</f>
        <v>75</v>
      </c>
      <c r="AQ25" s="4" t="n">
        <f aca="false">AQ22-AQ23-AQ24</f>
        <v>78</v>
      </c>
      <c r="AR25" s="4" t="n">
        <f aca="false">AR22-AR23-AR24</f>
        <v>90</v>
      </c>
      <c r="AS25" s="4" t="n">
        <f aca="false">AS22-AS23-AS24</f>
        <v>102</v>
      </c>
      <c r="AT25" s="4" t="n">
        <f aca="false">AT22-AT23-AT24</f>
        <v>111</v>
      </c>
      <c r="AU25" s="4" t="n">
        <f aca="false">AU22-AU23-AU24</f>
        <v>112</v>
      </c>
      <c r="AV25" s="4" t="n">
        <f aca="false">AV22-AV23-AV24</f>
        <v>115</v>
      </c>
      <c r="AW25" s="4" t="n">
        <f aca="false">AW22-AW23-AW24</f>
        <v>123</v>
      </c>
      <c r="AX25" s="4" t="n">
        <f aca="false">AX22-AX23-AX24</f>
        <v>130</v>
      </c>
      <c r="AY25" s="4" t="n">
        <f aca="false">AY22-AY23-AY24</f>
        <v>141</v>
      </c>
      <c r="AZ25" s="4" t="n">
        <f aca="false">AZ22-AZ23-AZ24</f>
        <v>148</v>
      </c>
      <c r="BA25" s="4" t="n">
        <f aca="false">BA22-BA23-BA24</f>
        <v>138</v>
      </c>
      <c r="BB25" s="4" t="n">
        <f aca="false">BB22-BB23-BB24</f>
        <v>149</v>
      </c>
      <c r="BC25" s="4" t="n">
        <f aca="false">BC22-BC23-BC24</f>
        <v>152</v>
      </c>
      <c r="BD25" s="4" t="n">
        <f aca="false">BD22-BD23-BD24</f>
        <v>153</v>
      </c>
      <c r="BE25" s="4" t="n">
        <f aca="false">BE22-BE23-BE24</f>
        <v>161</v>
      </c>
      <c r="BF25" s="4" t="n">
        <f aca="false">BF22-BF23-BF24</f>
        <v>174</v>
      </c>
      <c r="BG25" s="4" t="n">
        <f aca="false">BG22-BG23-BG24</f>
        <v>181</v>
      </c>
      <c r="BH25" s="4" t="n">
        <f aca="false">BH22-BH23-BH24</f>
        <v>195</v>
      </c>
      <c r="BI25" s="4" t="n">
        <f aca="false">BI22-BI23-BI24</f>
        <v>203</v>
      </c>
      <c r="BJ25" s="4" t="n">
        <f aca="false">BJ22-BJ23-BJ24</f>
        <v>143</v>
      </c>
      <c r="BK25" s="4" t="n">
        <f aca="false">BK22-BK23-BK24</f>
        <v>148</v>
      </c>
      <c r="BL25" s="4" t="n">
        <f aca="false">BL22-BL23-BL24</f>
        <v>155</v>
      </c>
      <c r="BM25" s="4" t="n">
        <f aca="false">BM22-BM23-BM24</f>
        <v>159</v>
      </c>
      <c r="BN25" s="4" t="n">
        <f aca="false">BN22-BN23-BN24</f>
        <v>164</v>
      </c>
      <c r="BO25" s="4" t="n">
        <f aca="false">BO22-BO23-BO24</f>
        <v>167</v>
      </c>
      <c r="BP25" s="4" t="n">
        <f aca="false">BP22-BP23-BP24</f>
        <v>169</v>
      </c>
      <c r="BQ25" s="4" t="n">
        <f aca="false">BQ22-BQ23-BQ24</f>
        <v>173</v>
      </c>
      <c r="BR25" s="4" t="n">
        <f aca="false">BR22-BR23-BR24</f>
        <v>175</v>
      </c>
      <c r="BS25" s="4" t="n">
        <f aca="false">BS22-BS23-BS24</f>
        <v>187</v>
      </c>
      <c r="BT25" s="4" t="n">
        <f aca="false">BT22-BT23-BT24</f>
        <v>188</v>
      </c>
      <c r="BU25" s="4" t="n">
        <f aca="false">BU22-BU23-BU24</f>
        <v>192</v>
      </c>
      <c r="BV25" s="4" t="n">
        <f aca="false">BV22-BV23-BV24</f>
        <v>195</v>
      </c>
      <c r="BW25" s="4" t="n">
        <f aca="false">BW22-BW23-BW24</f>
        <v>212</v>
      </c>
      <c r="BX25" s="4" t="n">
        <f aca="false">BX22-BX23-BX24</f>
        <v>218</v>
      </c>
      <c r="BY25" s="4" t="n">
        <f aca="false">BY22-BY23-BY24</f>
        <v>219</v>
      </c>
      <c r="BZ25" s="4" t="n">
        <f aca="false">BZ22-BZ23-BZ24</f>
        <v>85</v>
      </c>
      <c r="CA25" s="4" t="n">
        <f aca="false">CA22-CA23-CA24</f>
        <v>91</v>
      </c>
      <c r="CB25" s="4" t="n">
        <f aca="false">CB22-CB23-CB24</f>
        <v>92</v>
      </c>
      <c r="CC25" s="4" t="n">
        <f aca="false">CC22-CC23-CC24</f>
        <v>95</v>
      </c>
      <c r="CD25" s="4" t="n">
        <f aca="false">CD22-CD23-CD24</f>
        <v>99</v>
      </c>
      <c r="CE25" s="4" t="n">
        <f aca="false">CE22-CE23-CE24</f>
        <v>104</v>
      </c>
      <c r="CF25" s="4" t="n">
        <f aca="false">CF22-CF23-CF24</f>
        <v>109</v>
      </c>
      <c r="CG25" s="4" t="n">
        <f aca="false">CG22-CG23-CG24</f>
        <v>112</v>
      </c>
      <c r="CH25" s="4" t="n">
        <f aca="false">CH22-CH23-CH24</f>
        <v>116</v>
      </c>
      <c r="CI25" s="4" t="n">
        <f aca="false">CI22-CI23-CI24</f>
        <v>124</v>
      </c>
      <c r="CJ25" s="4" t="n">
        <f aca="false">CJ22-CJ23-CJ24</f>
        <v>131</v>
      </c>
    </row>
    <row r="26" customFormat="false" ht="16.5" hidden="false" customHeight="true" outlineLevel="0" collapsed="false">
      <c r="A26" s="4" t="s">
        <v>25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 t="n">
        <v>1</v>
      </c>
      <c r="N26" s="4" t="n">
        <v>1</v>
      </c>
      <c r="O26" s="4" t="n">
        <v>1</v>
      </c>
      <c r="P26" s="4" t="n">
        <v>1</v>
      </c>
      <c r="Q26" s="4" t="n">
        <v>1</v>
      </c>
      <c r="R26" s="4" t="n">
        <v>2</v>
      </c>
      <c r="S26" s="4" t="n">
        <v>2</v>
      </c>
      <c r="T26" s="4" t="n">
        <v>4</v>
      </c>
      <c r="U26" s="4" t="n">
        <v>4</v>
      </c>
      <c r="V26" s="4" t="n">
        <f aca="false">U26+13</f>
        <v>17</v>
      </c>
      <c r="W26" s="4" t="n">
        <f aca="false">V26+3</f>
        <v>20</v>
      </c>
      <c r="X26" s="4" t="n">
        <f aca="false">W26+22</f>
        <v>42</v>
      </c>
      <c r="Y26" s="4" t="n">
        <f aca="false">12+X26</f>
        <v>54</v>
      </c>
      <c r="Z26" s="4" t="n">
        <v>64</v>
      </c>
      <c r="AA26" s="4" t="n">
        <v>77</v>
      </c>
      <c r="AB26" s="4" t="n">
        <f aca="false">AA26+13</f>
        <v>90</v>
      </c>
      <c r="AC26" s="5" t="n">
        <f aca="false">AB26+21</f>
        <v>111</v>
      </c>
      <c r="AD26" s="5" t="n">
        <f aca="false">AC26+22</f>
        <v>133</v>
      </c>
      <c r="AE26" s="4" t="n">
        <v>144</v>
      </c>
      <c r="AF26" s="5" t="n">
        <f aca="false">8+AE26</f>
        <v>152</v>
      </c>
      <c r="AG26" s="4" t="n">
        <v>160</v>
      </c>
      <c r="AH26" s="4" t="n">
        <v>165</v>
      </c>
      <c r="AI26" s="4" t="n">
        <f aca="false">11+AH26</f>
        <v>176</v>
      </c>
      <c r="AJ26" s="4" t="n">
        <f aca="false">8+AI26</f>
        <v>184</v>
      </c>
      <c r="AK26" s="4" t="n">
        <v>187</v>
      </c>
      <c r="AL26" s="4" t="n">
        <v>189</v>
      </c>
      <c r="AM26" s="4" t="n">
        <f aca="false">7+AL26</f>
        <v>196</v>
      </c>
      <c r="AN26" s="4" t="n">
        <v>197</v>
      </c>
      <c r="AO26" s="4" t="n">
        <v>200</v>
      </c>
      <c r="AP26" s="4" t="n">
        <v>203</v>
      </c>
      <c r="AQ26" s="4" t="n">
        <v>205</v>
      </c>
      <c r="AR26" s="4" t="n">
        <v>207</v>
      </c>
      <c r="AS26" s="4" t="n">
        <v>209</v>
      </c>
      <c r="AT26" s="4" t="n">
        <v>212</v>
      </c>
      <c r="AU26" s="4" t="n">
        <v>218</v>
      </c>
      <c r="AV26" s="4" t="n">
        <v>221</v>
      </c>
      <c r="AW26" s="4" t="n">
        <v>222</v>
      </c>
      <c r="AX26" s="4" t="n">
        <v>224</v>
      </c>
      <c r="AY26" s="4" t="n">
        <v>225</v>
      </c>
      <c r="AZ26" s="4" t="n">
        <v>230</v>
      </c>
      <c r="BA26" s="4" t="n">
        <v>236</v>
      </c>
      <c r="BB26" s="4" t="n">
        <v>239</v>
      </c>
      <c r="BC26" s="4" t="n">
        <v>242</v>
      </c>
      <c r="BD26" s="4" t="n">
        <v>242</v>
      </c>
      <c r="BE26" s="4" t="n">
        <v>242</v>
      </c>
      <c r="BF26" s="4" t="n">
        <v>243</v>
      </c>
      <c r="BG26" s="4" t="n">
        <v>243</v>
      </c>
      <c r="BH26" s="4" t="n">
        <v>243</v>
      </c>
      <c r="BI26" s="4" t="n">
        <v>243</v>
      </c>
      <c r="BJ26" s="4" t="n">
        <v>243</v>
      </c>
      <c r="BK26" s="4" t="n">
        <v>243</v>
      </c>
      <c r="BL26" s="4" t="n">
        <v>243</v>
      </c>
      <c r="BM26" s="4" t="n">
        <v>244</v>
      </c>
      <c r="BN26" s="4" t="n">
        <v>244</v>
      </c>
      <c r="BO26" s="4" t="n">
        <v>244</v>
      </c>
      <c r="BP26" s="4" t="n">
        <v>244</v>
      </c>
      <c r="BQ26" s="4" t="n">
        <v>244</v>
      </c>
      <c r="BR26" s="4" t="n">
        <v>244</v>
      </c>
      <c r="BS26" s="4" t="n">
        <v>244</v>
      </c>
      <c r="BT26" s="4" t="n">
        <v>244</v>
      </c>
      <c r="BU26" s="4" t="n">
        <v>244</v>
      </c>
      <c r="BV26" s="4" t="n">
        <v>244</v>
      </c>
      <c r="BW26" s="4" t="n">
        <v>244</v>
      </c>
      <c r="BX26" s="4" t="n">
        <v>245</v>
      </c>
      <c r="BY26" s="4" t="n">
        <v>245</v>
      </c>
      <c r="BZ26" s="4" t="n">
        <v>249</v>
      </c>
      <c r="CA26" s="4" t="n">
        <v>249</v>
      </c>
      <c r="CB26" s="4" t="n">
        <v>249</v>
      </c>
      <c r="CC26" s="4" t="n">
        <v>254</v>
      </c>
      <c r="CD26" s="4" t="n">
        <v>258</v>
      </c>
      <c r="CE26" s="4" t="n">
        <v>258</v>
      </c>
      <c r="CF26" s="4" t="n">
        <v>260</v>
      </c>
      <c r="CG26" s="4" t="n">
        <v>259</v>
      </c>
      <c r="CH26" s="4" t="n">
        <v>261</v>
      </c>
      <c r="CI26" s="4" t="n">
        <v>260</v>
      </c>
      <c r="CJ26" s="4" t="n">
        <v>260</v>
      </c>
    </row>
    <row r="27" customFormat="false" ht="15.75" hidden="false" customHeight="false" outlineLevel="0" collapsed="false">
      <c r="A27" s="6" t="s">
        <v>26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 t="n">
        <v>0</v>
      </c>
      <c r="N27" s="6" t="n">
        <v>0</v>
      </c>
      <c r="O27" s="6" t="n">
        <v>0</v>
      </c>
      <c r="P27" s="6" t="n">
        <v>0</v>
      </c>
      <c r="Q27" s="6" t="n">
        <v>0</v>
      </c>
      <c r="R27" s="6" t="n">
        <v>0</v>
      </c>
      <c r="S27" s="6" t="n">
        <v>0</v>
      </c>
      <c r="T27" s="6" t="n">
        <v>0</v>
      </c>
      <c r="U27" s="6" t="n">
        <v>0</v>
      </c>
      <c r="V27" s="6" t="n">
        <v>0</v>
      </c>
      <c r="W27" s="6" t="n">
        <v>0</v>
      </c>
      <c r="X27" s="6" t="n">
        <v>0</v>
      </c>
      <c r="Y27" s="6" t="n">
        <v>0</v>
      </c>
      <c r="Z27" s="6" t="n">
        <v>0</v>
      </c>
      <c r="AA27" s="6" t="n">
        <v>0</v>
      </c>
      <c r="AB27" s="6" t="n">
        <v>0</v>
      </c>
      <c r="AC27" s="6" t="n">
        <v>0</v>
      </c>
      <c r="AD27" s="6" t="n">
        <v>0</v>
      </c>
      <c r="AE27" s="6" t="n">
        <v>0</v>
      </c>
      <c r="AF27" s="6" t="n">
        <v>0</v>
      </c>
      <c r="AG27" s="6" t="n">
        <v>0</v>
      </c>
      <c r="AH27" s="6" t="n">
        <v>0</v>
      </c>
      <c r="AI27" s="6" t="n">
        <v>9</v>
      </c>
      <c r="AJ27" s="6" t="n">
        <v>12</v>
      </c>
      <c r="AK27" s="6" t="n">
        <v>13</v>
      </c>
      <c r="AL27" s="6" t="n">
        <v>16</v>
      </c>
      <c r="AM27" s="6" t="n">
        <v>22</v>
      </c>
      <c r="AN27" s="6" t="n">
        <v>22</v>
      </c>
      <c r="AO27" s="6" t="n">
        <v>24</v>
      </c>
      <c r="AP27" s="6" t="n">
        <v>24</v>
      </c>
      <c r="AQ27" s="6" t="n">
        <v>25</v>
      </c>
      <c r="AR27" s="6" t="n">
        <v>26</v>
      </c>
      <c r="AS27" s="6" t="n">
        <v>27</v>
      </c>
      <c r="AT27" s="6" t="n">
        <v>31</v>
      </c>
      <c r="AU27" s="6" t="n">
        <v>38</v>
      </c>
      <c r="AV27" s="6" t="n">
        <v>39</v>
      </c>
      <c r="AW27" s="6" t="n">
        <v>89</v>
      </c>
      <c r="AX27" s="6" t="n">
        <v>91</v>
      </c>
      <c r="AY27" s="6" t="n">
        <v>103</v>
      </c>
      <c r="AZ27" s="6" t="n">
        <v>111</v>
      </c>
      <c r="BA27" s="6" t="n">
        <v>117</v>
      </c>
      <c r="BB27" s="6" t="n">
        <v>134</v>
      </c>
      <c r="BC27" s="6" t="n">
        <v>136</v>
      </c>
      <c r="BD27" s="6" t="n">
        <v>136</v>
      </c>
      <c r="BE27" s="6" t="n">
        <v>136</v>
      </c>
      <c r="BF27" s="6" t="n">
        <v>136</v>
      </c>
      <c r="BG27" s="6" t="n">
        <v>141</v>
      </c>
      <c r="BH27" s="6" t="n">
        <v>154</v>
      </c>
      <c r="BI27" s="6" t="n">
        <v>170</v>
      </c>
      <c r="BJ27" s="6" t="n">
        <v>177</v>
      </c>
      <c r="BK27" s="6" t="n">
        <v>177</v>
      </c>
      <c r="BL27" s="6" t="n">
        <v>179</v>
      </c>
      <c r="BM27" s="6" t="n">
        <v>187</v>
      </c>
      <c r="BN27" s="6" t="n">
        <v>187</v>
      </c>
      <c r="BO27" s="6" t="n">
        <v>187</v>
      </c>
      <c r="BP27" s="6" t="n">
        <v>190</v>
      </c>
      <c r="BQ27" s="6" t="n">
        <v>194</v>
      </c>
      <c r="BR27" s="6" t="n">
        <v>194</v>
      </c>
      <c r="BS27" s="6" t="n">
        <v>194</v>
      </c>
      <c r="BT27" s="6" t="n">
        <v>194</v>
      </c>
      <c r="BU27" s="6" t="n">
        <v>197</v>
      </c>
      <c r="BV27" s="6" t="n">
        <v>199</v>
      </c>
      <c r="BW27" s="6" t="n">
        <v>200</v>
      </c>
      <c r="BX27" s="6" t="n">
        <v>204</v>
      </c>
      <c r="BY27" s="6" t="n">
        <v>206</v>
      </c>
      <c r="BZ27" s="6" t="n">
        <v>207</v>
      </c>
      <c r="CA27" s="6" t="n">
        <v>211</v>
      </c>
      <c r="CB27" s="6" t="n">
        <v>212</v>
      </c>
      <c r="CC27" s="6" t="n">
        <v>212</v>
      </c>
      <c r="CD27" s="6" t="n">
        <v>213</v>
      </c>
      <c r="CE27" s="6" t="n">
        <v>213</v>
      </c>
      <c r="CF27" s="6" t="n">
        <v>213</v>
      </c>
      <c r="CG27" s="6" t="n">
        <v>215</v>
      </c>
      <c r="CH27" s="6" t="n">
        <v>215</v>
      </c>
      <c r="CI27" s="6" t="n">
        <v>219</v>
      </c>
      <c r="CJ27" s="6" t="n">
        <v>221</v>
      </c>
    </row>
    <row r="28" customFormat="false" ht="15.75" hidden="false" customHeight="false" outlineLevel="0" collapsed="false">
      <c r="A28" s="4" t="s">
        <v>27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 t="n">
        <v>0</v>
      </c>
      <c r="N28" s="4" t="n">
        <v>0</v>
      </c>
      <c r="O28" s="4" t="n">
        <v>0</v>
      </c>
      <c r="P28" s="4" t="n">
        <v>0</v>
      </c>
      <c r="Q28" s="4" t="n">
        <v>0</v>
      </c>
      <c r="R28" s="4" t="n">
        <v>0</v>
      </c>
      <c r="S28" s="4" t="n">
        <v>0</v>
      </c>
      <c r="T28" s="4" t="n">
        <v>0</v>
      </c>
      <c r="U28" s="4" t="n">
        <v>0</v>
      </c>
      <c r="V28" s="4" t="n">
        <v>0</v>
      </c>
      <c r="W28" s="4" t="n">
        <v>0</v>
      </c>
      <c r="X28" s="4" t="n">
        <v>0</v>
      </c>
      <c r="Y28" s="4" t="n">
        <v>0</v>
      </c>
      <c r="Z28" s="4" t="n">
        <v>0</v>
      </c>
      <c r="AA28" s="4" t="n">
        <v>0</v>
      </c>
      <c r="AB28" s="4" t="n">
        <v>0</v>
      </c>
      <c r="AC28" s="4" t="n">
        <v>0</v>
      </c>
      <c r="AD28" s="4" t="n">
        <v>0</v>
      </c>
      <c r="AE28" s="4" t="n">
        <v>1</v>
      </c>
      <c r="AF28" s="4" t="n">
        <v>1</v>
      </c>
      <c r="AG28" s="4" t="n">
        <v>1</v>
      </c>
      <c r="AH28" s="4" t="n">
        <v>1</v>
      </c>
      <c r="AI28" s="4" t="n">
        <v>1</v>
      </c>
      <c r="AJ28" s="4" t="n">
        <v>1</v>
      </c>
      <c r="AK28" s="4" t="n">
        <v>1</v>
      </c>
      <c r="AL28" s="4" t="n">
        <v>1</v>
      </c>
      <c r="AM28" s="4" t="n">
        <v>2</v>
      </c>
      <c r="AN28" s="4" t="n">
        <v>2</v>
      </c>
      <c r="AO28" s="4" t="n">
        <v>2</v>
      </c>
      <c r="AP28" s="4" t="n">
        <v>2</v>
      </c>
      <c r="AQ28" s="4" t="n">
        <v>2</v>
      </c>
      <c r="AR28" s="4" t="n">
        <v>2</v>
      </c>
      <c r="AS28" s="4" t="n">
        <v>2</v>
      </c>
      <c r="AT28" s="4" t="n">
        <v>2</v>
      </c>
      <c r="AU28" s="4" t="n">
        <v>2</v>
      </c>
      <c r="AV28" s="4" t="n">
        <v>2</v>
      </c>
      <c r="AW28" s="4" t="n">
        <v>2</v>
      </c>
      <c r="AX28" s="4" t="n">
        <v>2</v>
      </c>
      <c r="AY28" s="4" t="n">
        <v>2</v>
      </c>
      <c r="AZ28" s="4" t="n">
        <v>2</v>
      </c>
      <c r="BA28" s="4" t="n">
        <v>2</v>
      </c>
      <c r="BB28" s="4" t="n">
        <v>2</v>
      </c>
      <c r="BC28" s="4" t="n">
        <v>2</v>
      </c>
      <c r="BD28" s="4" t="n">
        <v>2</v>
      </c>
      <c r="BE28" s="4" t="n">
        <v>2</v>
      </c>
      <c r="BF28" s="4" t="n">
        <v>2</v>
      </c>
      <c r="BG28" s="4" t="n">
        <v>2</v>
      </c>
      <c r="BH28" s="4" t="n">
        <v>2</v>
      </c>
      <c r="BI28" s="4" t="n">
        <v>2</v>
      </c>
      <c r="BJ28" s="4" t="n">
        <v>2</v>
      </c>
      <c r="BK28" s="4" t="n">
        <v>2</v>
      </c>
      <c r="BL28" s="4" t="n">
        <v>2</v>
      </c>
      <c r="BM28" s="4" t="n">
        <v>2</v>
      </c>
      <c r="BN28" s="4" t="n">
        <v>2</v>
      </c>
      <c r="BO28" s="4" t="n">
        <v>3</v>
      </c>
      <c r="BP28" s="4" t="n">
        <v>3</v>
      </c>
      <c r="BQ28" s="4" t="n">
        <v>3</v>
      </c>
      <c r="BR28" s="4" t="n">
        <v>3</v>
      </c>
      <c r="BS28" s="4" t="n">
        <v>3</v>
      </c>
      <c r="BT28" s="4" t="n">
        <v>3</v>
      </c>
      <c r="BU28" s="4" t="n">
        <v>3</v>
      </c>
      <c r="BV28" s="4" t="n">
        <v>3</v>
      </c>
      <c r="BW28" s="4" t="n">
        <v>3</v>
      </c>
      <c r="BX28" s="4" t="n">
        <v>3</v>
      </c>
      <c r="BY28" s="4" t="n">
        <v>3</v>
      </c>
      <c r="BZ28" s="4" t="n">
        <v>3</v>
      </c>
      <c r="CA28" s="4" t="n">
        <v>3</v>
      </c>
      <c r="CB28" s="4" t="n">
        <v>3</v>
      </c>
      <c r="CC28" s="4" t="n">
        <v>3</v>
      </c>
      <c r="CD28" s="4" t="n">
        <v>3</v>
      </c>
      <c r="CE28" s="4" t="n">
        <v>3</v>
      </c>
      <c r="CF28" s="4" t="n">
        <v>3</v>
      </c>
      <c r="CG28" s="4" t="n">
        <v>3</v>
      </c>
      <c r="CH28" s="4" t="n">
        <v>3</v>
      </c>
      <c r="CI28" s="4" t="n">
        <v>3</v>
      </c>
      <c r="CJ28" s="4" t="n">
        <v>3</v>
      </c>
    </row>
    <row r="29" customFormat="false" ht="15.75" hidden="false" customHeight="false" outlineLevel="0" collapsed="false">
      <c r="A29" s="4" t="s">
        <v>28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 t="n">
        <f aca="false">M26-M27-M28</f>
        <v>1</v>
      </c>
      <c r="N29" s="4" t="n">
        <f aca="false">N26-N27-N28</f>
        <v>1</v>
      </c>
      <c r="O29" s="4" t="n">
        <f aca="false">O26-O27-O28</f>
        <v>1</v>
      </c>
      <c r="P29" s="4" t="n">
        <f aca="false">P26-P27-P28</f>
        <v>1</v>
      </c>
      <c r="Q29" s="4" t="n">
        <f aca="false">Q26-Q27-Q28</f>
        <v>1</v>
      </c>
      <c r="R29" s="4" t="n">
        <f aca="false">R26-R27-R28</f>
        <v>2</v>
      </c>
      <c r="S29" s="4" t="n">
        <f aca="false">S26-S27-S28</f>
        <v>2</v>
      </c>
      <c r="T29" s="4" t="n">
        <f aca="false">T26-T27-T28</f>
        <v>4</v>
      </c>
      <c r="U29" s="4" t="n">
        <f aca="false">U26-U27-U28</f>
        <v>4</v>
      </c>
      <c r="V29" s="4" t="n">
        <f aca="false">V26-V27-V28</f>
        <v>17</v>
      </c>
      <c r="W29" s="4" t="n">
        <f aca="false">W26-W27-W28</f>
        <v>20</v>
      </c>
      <c r="X29" s="4" t="n">
        <f aca="false">X26-X27-X28</f>
        <v>42</v>
      </c>
      <c r="Y29" s="4" t="n">
        <f aca="false">Y26-Y27-Y28</f>
        <v>54</v>
      </c>
      <c r="Z29" s="4" t="n">
        <f aca="false">Z26-Z27-Z28</f>
        <v>64</v>
      </c>
      <c r="AA29" s="4" t="n">
        <f aca="false">AA26-AA27-AA28</f>
        <v>77</v>
      </c>
      <c r="AB29" s="4" t="n">
        <f aca="false">AB26-AB27-AB28</f>
        <v>90</v>
      </c>
      <c r="AC29" s="4" t="n">
        <f aca="false">AC26-AC27-AC28</f>
        <v>111</v>
      </c>
      <c r="AD29" s="4" t="n">
        <f aca="false">AD26-AD27-AD28</f>
        <v>133</v>
      </c>
      <c r="AE29" s="4" t="n">
        <f aca="false">AE26-AE27-AE28</f>
        <v>143</v>
      </c>
      <c r="AF29" s="4" t="n">
        <f aca="false">AF26-AF27-AF28</f>
        <v>151</v>
      </c>
      <c r="AG29" s="4" t="n">
        <f aca="false">AG26-AG27-AG28</f>
        <v>159</v>
      </c>
      <c r="AH29" s="4" t="n">
        <f aca="false">AH26-AH27-AH28</f>
        <v>164</v>
      </c>
      <c r="AI29" s="4" t="n">
        <f aca="false">AI26-AI27-AI28</f>
        <v>166</v>
      </c>
      <c r="AJ29" s="4" t="n">
        <f aca="false">AJ26-AJ27-AJ28</f>
        <v>171</v>
      </c>
      <c r="AK29" s="4" t="n">
        <f aca="false">AK26-AK27-AK28</f>
        <v>173</v>
      </c>
      <c r="AL29" s="4" t="n">
        <f aca="false">AL26-AL27-AL28</f>
        <v>172</v>
      </c>
      <c r="AM29" s="4" t="n">
        <f aca="false">AM26-AM27-AM28</f>
        <v>172</v>
      </c>
      <c r="AN29" s="4" t="n">
        <f aca="false">AN26-AN27-AN28</f>
        <v>173</v>
      </c>
      <c r="AO29" s="4" t="n">
        <f aca="false">AO26-AO27-AO28</f>
        <v>174</v>
      </c>
      <c r="AP29" s="4" t="n">
        <f aca="false">AP26-AP27-AP28</f>
        <v>177</v>
      </c>
      <c r="AQ29" s="4" t="n">
        <f aca="false">AQ26-AQ27-AQ28</f>
        <v>178</v>
      </c>
      <c r="AR29" s="4" t="n">
        <f aca="false">AR26-AR27-AR28</f>
        <v>179</v>
      </c>
      <c r="AS29" s="4" t="n">
        <f aca="false">AS26-AS27-AS28</f>
        <v>180</v>
      </c>
      <c r="AT29" s="4" t="n">
        <f aca="false">AT26-AT27-AT28</f>
        <v>179</v>
      </c>
      <c r="AU29" s="4" t="n">
        <f aca="false">AU26-AU27-AU28</f>
        <v>178</v>
      </c>
      <c r="AV29" s="4" t="n">
        <f aca="false">AV26-AV27-AV28</f>
        <v>180</v>
      </c>
      <c r="AW29" s="4" t="n">
        <f aca="false">AW26-AW27-AW28</f>
        <v>131</v>
      </c>
      <c r="AX29" s="4" t="n">
        <f aca="false">AX26-AX27-AX28</f>
        <v>131</v>
      </c>
      <c r="AY29" s="4" t="n">
        <f aca="false">AY26-AY27-AY28</f>
        <v>120</v>
      </c>
      <c r="AZ29" s="4" t="n">
        <f aca="false">AZ26-AZ27-AZ28</f>
        <v>117</v>
      </c>
      <c r="BA29" s="4" t="n">
        <f aca="false">BA26-BA27-BA28</f>
        <v>117</v>
      </c>
      <c r="BB29" s="4" t="n">
        <f aca="false">BB26-BB27-BB28</f>
        <v>103</v>
      </c>
      <c r="BC29" s="4" t="n">
        <f aca="false">BC26-BC27-BC28</f>
        <v>104</v>
      </c>
      <c r="BD29" s="4" t="n">
        <f aca="false">BD26-BD27-BD28</f>
        <v>104</v>
      </c>
      <c r="BE29" s="4" t="n">
        <f aca="false">BE26-BE27-BE28</f>
        <v>104</v>
      </c>
      <c r="BF29" s="4" t="n">
        <f aca="false">BF26-BF27-BF28</f>
        <v>105</v>
      </c>
      <c r="BG29" s="4" t="n">
        <f aca="false">BG26-BG27-BG28</f>
        <v>100</v>
      </c>
      <c r="BH29" s="4" t="n">
        <f aca="false">BH26-BH27-BH28</f>
        <v>87</v>
      </c>
      <c r="BI29" s="4" t="n">
        <f aca="false">BI26-BI27-BI28</f>
        <v>71</v>
      </c>
      <c r="BJ29" s="4" t="n">
        <f aca="false">BJ26-BJ27-BJ28</f>
        <v>64</v>
      </c>
      <c r="BK29" s="4" t="n">
        <f aca="false">BK26-BK27-BK28</f>
        <v>64</v>
      </c>
      <c r="BL29" s="4" t="n">
        <f aca="false">BL26-BL27-BL28</f>
        <v>62</v>
      </c>
      <c r="BM29" s="4" t="n">
        <f aca="false">BM26-BM27-BM28</f>
        <v>55</v>
      </c>
      <c r="BN29" s="4" t="n">
        <f aca="false">BN26-BN27-BN28</f>
        <v>55</v>
      </c>
      <c r="BO29" s="4" t="n">
        <f aca="false">BO26-BO27-BO28</f>
        <v>54</v>
      </c>
      <c r="BP29" s="4" t="n">
        <f aca="false">BP26-BP27-BP28</f>
        <v>51</v>
      </c>
      <c r="BQ29" s="4" t="n">
        <f aca="false">BQ26-BQ27-BQ28</f>
        <v>47</v>
      </c>
      <c r="BR29" s="4" t="n">
        <f aca="false">BR26-BR27-BR28</f>
        <v>47</v>
      </c>
      <c r="BS29" s="4" t="n">
        <f aca="false">BS26-BS27-BS28</f>
        <v>47</v>
      </c>
      <c r="BT29" s="4" t="n">
        <f aca="false">BT26-BT27-BT28</f>
        <v>47</v>
      </c>
      <c r="BU29" s="4" t="n">
        <f aca="false">BU26-BU27-BU28</f>
        <v>44</v>
      </c>
      <c r="BV29" s="4" t="n">
        <f aca="false">BV26-BV27-BV28</f>
        <v>42</v>
      </c>
      <c r="BW29" s="4" t="n">
        <f aca="false">BW26-BW27-BW28</f>
        <v>41</v>
      </c>
      <c r="BX29" s="4" t="n">
        <f aca="false">BX26-BX27-BX28</f>
        <v>38</v>
      </c>
      <c r="BY29" s="4" t="n">
        <f aca="false">BY26-BY27-BY28</f>
        <v>36</v>
      </c>
      <c r="BZ29" s="4" t="n">
        <f aca="false">BZ26-BZ27-BZ28</f>
        <v>39</v>
      </c>
      <c r="CA29" s="4" t="n">
        <f aca="false">CA26-CA27-CA28</f>
        <v>35</v>
      </c>
      <c r="CB29" s="4" t="n">
        <f aca="false">CB26-CB27-CB28</f>
        <v>34</v>
      </c>
      <c r="CC29" s="4" t="n">
        <f aca="false">CC26-CC27-CC28</f>
        <v>39</v>
      </c>
      <c r="CD29" s="4" t="n">
        <f aca="false">CD26-CD27-CD28</f>
        <v>42</v>
      </c>
      <c r="CE29" s="4" t="n">
        <f aca="false">CE26-CE27-CE28</f>
        <v>42</v>
      </c>
      <c r="CF29" s="4" t="n">
        <f aca="false">CF26-CF27-CF28</f>
        <v>44</v>
      </c>
      <c r="CG29" s="4" t="n">
        <f aca="false">CG26-CG27-CG28</f>
        <v>41</v>
      </c>
      <c r="CH29" s="4" t="n">
        <f aca="false">CH26-CH27-CH28</f>
        <v>43</v>
      </c>
      <c r="CI29" s="4" t="n">
        <f aca="false">CI26-CI27-CI28</f>
        <v>38</v>
      </c>
      <c r="CJ29" s="4" t="n">
        <f aca="false">CJ26-CJ27-CJ28</f>
        <v>36</v>
      </c>
    </row>
    <row r="30" customFormat="false" ht="15.75" hidden="false" customHeight="false" outlineLevel="0" collapsed="false">
      <c r="A30" s="4" t="s">
        <v>29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 t="n">
        <v>2</v>
      </c>
      <c r="O30" s="4" t="n">
        <v>2</v>
      </c>
      <c r="P30" s="4" t="n">
        <v>2</v>
      </c>
      <c r="Q30" s="4" t="n">
        <v>2</v>
      </c>
      <c r="R30" s="4" t="n">
        <v>2</v>
      </c>
      <c r="S30" s="4" t="n">
        <v>3</v>
      </c>
      <c r="T30" s="4" t="n">
        <v>6</v>
      </c>
      <c r="U30" s="4" t="n">
        <v>6</v>
      </c>
      <c r="V30" s="4" t="n">
        <v>6</v>
      </c>
      <c r="W30" s="4" t="n">
        <f aca="false">V30+4</f>
        <v>10</v>
      </c>
      <c r="X30" s="4" t="n">
        <f aca="false">W30+1</f>
        <v>11</v>
      </c>
      <c r="Y30" s="4" t="n">
        <f aca="false">X30+3</f>
        <v>14</v>
      </c>
      <c r="Z30" s="4" t="n">
        <v>13</v>
      </c>
      <c r="AA30" s="4" t="n">
        <v>17</v>
      </c>
      <c r="AB30" s="4" t="n">
        <f aca="false">AA30+4</f>
        <v>21</v>
      </c>
      <c r="AC30" s="5" t="n">
        <f aca="false">AB30+11</f>
        <v>32</v>
      </c>
      <c r="AD30" s="4" t="n">
        <v>39</v>
      </c>
      <c r="AE30" s="4" t="n">
        <v>39</v>
      </c>
      <c r="AF30" s="5" t="n">
        <f aca="false">24+AE30</f>
        <v>63</v>
      </c>
      <c r="AG30" s="4" t="n">
        <v>64</v>
      </c>
      <c r="AH30" s="4" t="n">
        <v>72</v>
      </c>
      <c r="AI30" s="4" t="n">
        <f aca="false">3+AH30</f>
        <v>75</v>
      </c>
      <c r="AJ30" s="4" t="n">
        <v>77</v>
      </c>
      <c r="AK30" s="4" t="n">
        <v>79</v>
      </c>
      <c r="AL30" s="4" t="n">
        <v>81</v>
      </c>
      <c r="AM30" s="4" t="n">
        <v>81</v>
      </c>
      <c r="AN30" s="4" t="n">
        <v>83</v>
      </c>
      <c r="AO30" s="4" t="n">
        <v>91</v>
      </c>
      <c r="AP30" s="4" t="n">
        <v>95</v>
      </c>
      <c r="AQ30" s="4" t="n">
        <v>99</v>
      </c>
      <c r="AR30" s="4" t="n">
        <f aca="false">8+AQ30</f>
        <v>107</v>
      </c>
      <c r="AS30" s="4" t="n">
        <v>110</v>
      </c>
      <c r="AT30" s="4" t="n">
        <v>117</v>
      </c>
      <c r="AU30" s="4" t="n">
        <v>119</v>
      </c>
      <c r="AV30" s="4" t="n">
        <v>119</v>
      </c>
      <c r="AW30" s="4" t="n">
        <v>122</v>
      </c>
      <c r="AX30" s="4" t="n">
        <v>122</v>
      </c>
      <c r="AY30" s="4" t="n">
        <v>124</v>
      </c>
      <c r="AZ30" s="4" t="n">
        <v>124</v>
      </c>
      <c r="BA30" s="4" t="n">
        <v>125</v>
      </c>
      <c r="BB30" s="4" t="n">
        <v>126</v>
      </c>
      <c r="BC30" s="4" t="n">
        <v>130</v>
      </c>
      <c r="BD30" s="4" t="n">
        <v>130</v>
      </c>
      <c r="BE30" s="4" t="n">
        <v>131</v>
      </c>
      <c r="BF30" s="4" t="n">
        <v>137</v>
      </c>
      <c r="BG30" s="4" t="n">
        <v>137</v>
      </c>
      <c r="BH30" s="4" t="n">
        <v>139</v>
      </c>
      <c r="BI30" s="4" t="n">
        <v>140</v>
      </c>
      <c r="BJ30" s="4" t="n">
        <v>143</v>
      </c>
      <c r="BK30" s="4" t="n">
        <v>145</v>
      </c>
      <c r="BL30" s="4" t="n">
        <v>145</v>
      </c>
      <c r="BM30" s="4" t="n">
        <v>145</v>
      </c>
      <c r="BN30" s="4" t="n">
        <v>145</v>
      </c>
      <c r="BO30" s="4" t="n">
        <v>145</v>
      </c>
      <c r="BP30" s="4" t="n">
        <v>145</v>
      </c>
      <c r="BQ30" s="4" t="n">
        <v>146</v>
      </c>
      <c r="BR30" s="4" t="n">
        <v>148</v>
      </c>
      <c r="BS30" s="4" t="n">
        <v>148</v>
      </c>
      <c r="BT30" s="4" t="n">
        <v>148</v>
      </c>
      <c r="BU30" s="4" t="n">
        <v>148</v>
      </c>
      <c r="BV30" s="4" t="n">
        <v>148</v>
      </c>
      <c r="BW30" s="4" t="n">
        <v>148</v>
      </c>
      <c r="BX30" s="4" t="n">
        <v>148</v>
      </c>
      <c r="BY30" s="4" t="n">
        <v>148</v>
      </c>
      <c r="BZ30" s="4" t="n">
        <v>148</v>
      </c>
      <c r="CA30" s="4" t="n">
        <v>148</v>
      </c>
      <c r="CB30" s="4" t="n">
        <v>148</v>
      </c>
      <c r="CC30" s="4" t="n">
        <v>148</v>
      </c>
      <c r="CD30" s="4" t="n">
        <v>148</v>
      </c>
      <c r="CE30" s="4" t="n">
        <v>148</v>
      </c>
      <c r="CF30" s="4" t="n">
        <v>148</v>
      </c>
      <c r="CG30" s="4" t="n">
        <v>148</v>
      </c>
      <c r="CH30" s="4" t="n">
        <v>148</v>
      </c>
      <c r="CI30" s="4" t="n">
        <v>149</v>
      </c>
      <c r="CJ30" s="4" t="n">
        <v>149</v>
      </c>
    </row>
    <row r="31" customFormat="false" ht="15.75" hidden="false" customHeight="false" outlineLevel="0" collapsed="false">
      <c r="A31" s="6" t="s">
        <v>30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 t="n">
        <v>0</v>
      </c>
      <c r="O31" s="6" t="n">
        <v>0</v>
      </c>
      <c r="P31" s="6" t="n">
        <v>0</v>
      </c>
      <c r="Q31" s="6" t="n">
        <v>0</v>
      </c>
      <c r="R31" s="6" t="n">
        <v>0</v>
      </c>
      <c r="S31" s="6" t="n">
        <v>0</v>
      </c>
      <c r="T31" s="6" t="n">
        <v>0</v>
      </c>
      <c r="U31" s="6" t="n">
        <v>0</v>
      </c>
      <c r="V31" s="6" t="n">
        <v>0</v>
      </c>
      <c r="W31" s="6" t="n">
        <v>0</v>
      </c>
      <c r="X31" s="6" t="n">
        <v>0</v>
      </c>
      <c r="Y31" s="6" t="n">
        <v>0</v>
      </c>
      <c r="Z31" s="6" t="n">
        <v>0</v>
      </c>
      <c r="AA31" s="6" t="n">
        <v>0</v>
      </c>
      <c r="AB31" s="6" t="n">
        <v>0</v>
      </c>
      <c r="AC31" s="6" t="n">
        <v>0</v>
      </c>
      <c r="AD31" s="6" t="n">
        <v>0</v>
      </c>
      <c r="AE31" s="6" t="n">
        <v>0</v>
      </c>
      <c r="AF31" s="6" t="n">
        <v>0</v>
      </c>
      <c r="AG31" s="6" t="n">
        <v>0</v>
      </c>
      <c r="AH31" s="6" t="n">
        <v>10</v>
      </c>
      <c r="AI31" s="6" t="n">
        <v>11</v>
      </c>
      <c r="AJ31" s="6" t="n">
        <v>12</v>
      </c>
      <c r="AK31" s="6" t="n">
        <v>21</v>
      </c>
      <c r="AL31" s="6" t="n">
        <v>25</v>
      </c>
      <c r="AM31" s="6" t="n">
        <v>27</v>
      </c>
      <c r="AN31" s="6" t="n">
        <v>32</v>
      </c>
      <c r="AO31" s="6" t="n">
        <v>34</v>
      </c>
      <c r="AP31" s="6" t="n">
        <v>34</v>
      </c>
      <c r="AQ31" s="6" t="n">
        <v>34</v>
      </c>
      <c r="AR31" s="6" t="n">
        <v>36</v>
      </c>
      <c r="AS31" s="6" t="n">
        <v>36</v>
      </c>
      <c r="AT31" s="6" t="n">
        <v>40</v>
      </c>
      <c r="AU31" s="6" t="n">
        <v>42</v>
      </c>
      <c r="AV31" s="6" t="n">
        <v>43</v>
      </c>
      <c r="AW31" s="6" t="n">
        <v>43</v>
      </c>
      <c r="AX31" s="6" t="n">
        <v>49</v>
      </c>
      <c r="AY31" s="6" t="n">
        <v>49</v>
      </c>
      <c r="AZ31" s="6" t="n">
        <v>53</v>
      </c>
      <c r="BA31" s="6" t="n">
        <v>53</v>
      </c>
      <c r="BB31" s="6" t="n">
        <v>70</v>
      </c>
      <c r="BC31" s="6" t="n">
        <v>77</v>
      </c>
      <c r="BD31" s="6" t="n">
        <v>77</v>
      </c>
      <c r="BE31" s="6" t="n">
        <v>77</v>
      </c>
      <c r="BF31" s="6" t="n">
        <v>77</v>
      </c>
      <c r="BG31" s="6" t="n">
        <v>77</v>
      </c>
      <c r="BH31" s="6" t="n">
        <f aca="false">62+10+11</f>
        <v>83</v>
      </c>
      <c r="BI31" s="6" t="n">
        <f aca="false">65+10+11</f>
        <v>86</v>
      </c>
      <c r="BJ31" s="6" t="n">
        <f aca="false">67+10+11</f>
        <v>88</v>
      </c>
      <c r="BK31" s="6" t="n">
        <f aca="false">68+10+11</f>
        <v>89</v>
      </c>
      <c r="BL31" s="6" t="n">
        <f aca="false">68+10+11</f>
        <v>89</v>
      </c>
      <c r="BM31" s="6" t="n">
        <f aca="false">68+10+11</f>
        <v>89</v>
      </c>
      <c r="BN31" s="6" t="n">
        <f aca="false">68+10+11</f>
        <v>89</v>
      </c>
      <c r="BO31" s="6" t="n">
        <f aca="false">75+10+11</f>
        <v>96</v>
      </c>
      <c r="BP31" s="6" t="n">
        <f aca="false">76+10+11</f>
        <v>97</v>
      </c>
      <c r="BQ31" s="6" t="n">
        <f aca="false">76+10+11</f>
        <v>97</v>
      </c>
      <c r="BR31" s="6" t="n">
        <f aca="false">76+10+11</f>
        <v>97</v>
      </c>
      <c r="BS31" s="6" t="n">
        <f aca="false">76+10+11</f>
        <v>97</v>
      </c>
      <c r="BT31" s="6" t="n">
        <f aca="false">76+10+11</f>
        <v>97</v>
      </c>
      <c r="BU31" s="6" t="n">
        <f aca="false">76+10+11</f>
        <v>97</v>
      </c>
      <c r="BV31" s="6" t="n">
        <f aca="false">76+10+11</f>
        <v>97</v>
      </c>
      <c r="BW31" s="6" t="n">
        <f aca="false">76+10+11</f>
        <v>97</v>
      </c>
      <c r="BX31" s="6" t="n">
        <f aca="false">76+10+11</f>
        <v>97</v>
      </c>
      <c r="BY31" s="6" t="n">
        <f aca="false">77+10+11</f>
        <v>98</v>
      </c>
      <c r="BZ31" s="6" t="n">
        <f aca="false">85+10+11</f>
        <v>106</v>
      </c>
      <c r="CA31" s="6" t="n">
        <f aca="false">86+10+11</f>
        <v>107</v>
      </c>
      <c r="CB31" s="6" t="n">
        <f aca="false">88+10+11</f>
        <v>109</v>
      </c>
      <c r="CC31" s="6" t="n">
        <f aca="false">88+10+11</f>
        <v>109</v>
      </c>
      <c r="CD31" s="6" t="n">
        <f aca="false">89+10+11</f>
        <v>110</v>
      </c>
      <c r="CE31" s="6" t="n">
        <f aca="false">89+10+11</f>
        <v>110</v>
      </c>
      <c r="CF31" s="6" t="n">
        <f aca="false">89+10+11</f>
        <v>110</v>
      </c>
      <c r="CG31" s="6" t="n">
        <f aca="false">89+10+11</f>
        <v>110</v>
      </c>
      <c r="CH31" s="6" t="n">
        <f aca="false">89+10+11</f>
        <v>110</v>
      </c>
      <c r="CI31" s="6" t="n">
        <f aca="false">89+10+11</f>
        <v>110</v>
      </c>
      <c r="CJ31" s="6" t="n">
        <f aca="false">89+10+11</f>
        <v>110</v>
      </c>
    </row>
    <row r="32" customFormat="false" ht="15.75" hidden="false" customHeight="false" outlineLevel="0" collapsed="false">
      <c r="A32" s="4" t="s">
        <v>31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 t="n">
        <v>0</v>
      </c>
      <c r="O32" s="4" t="n">
        <v>0</v>
      </c>
      <c r="P32" s="4" t="n">
        <v>0</v>
      </c>
      <c r="Q32" s="4" t="n">
        <v>0</v>
      </c>
      <c r="R32" s="4" t="n">
        <v>0</v>
      </c>
      <c r="S32" s="4" t="n">
        <v>0</v>
      </c>
      <c r="T32" s="4" t="n">
        <v>0</v>
      </c>
      <c r="U32" s="4" t="n">
        <v>0</v>
      </c>
      <c r="V32" s="4" t="n">
        <v>0</v>
      </c>
      <c r="W32" s="4" t="n">
        <v>0</v>
      </c>
      <c r="X32" s="4" t="n">
        <v>0</v>
      </c>
      <c r="Y32" s="4" t="n">
        <v>0</v>
      </c>
      <c r="Z32" s="4" t="n">
        <v>0</v>
      </c>
      <c r="AA32" s="4" t="n">
        <v>0</v>
      </c>
      <c r="AB32" s="4" t="n">
        <v>0</v>
      </c>
      <c r="AC32" s="4" t="n">
        <v>0</v>
      </c>
      <c r="AD32" s="4" t="n">
        <v>0</v>
      </c>
      <c r="AE32" s="4" t="n">
        <v>0</v>
      </c>
      <c r="AF32" s="4" t="n">
        <v>0</v>
      </c>
      <c r="AG32" s="4" t="n">
        <v>0</v>
      </c>
      <c r="AH32" s="4" t="n">
        <v>0</v>
      </c>
      <c r="AI32" s="4" t="n">
        <v>0</v>
      </c>
      <c r="AJ32" s="4" t="n">
        <v>0</v>
      </c>
      <c r="AK32" s="4" t="n">
        <v>0</v>
      </c>
      <c r="AL32" s="4" t="n">
        <v>0</v>
      </c>
      <c r="AM32" s="4" t="n">
        <v>0</v>
      </c>
      <c r="AN32" s="4" t="n">
        <v>0</v>
      </c>
      <c r="AO32" s="4" t="n">
        <v>0</v>
      </c>
      <c r="AP32" s="4" t="n">
        <v>0</v>
      </c>
      <c r="AQ32" s="4" t="n">
        <v>0</v>
      </c>
      <c r="AR32" s="4" t="n">
        <v>0</v>
      </c>
      <c r="AS32" s="4" t="n">
        <v>0</v>
      </c>
      <c r="AT32" s="4" t="n">
        <v>0</v>
      </c>
      <c r="AU32" s="4" t="n">
        <v>0</v>
      </c>
      <c r="AV32" s="4" t="n">
        <v>0</v>
      </c>
      <c r="AW32" s="4" t="n">
        <v>0</v>
      </c>
      <c r="AX32" s="4" t="n">
        <v>0</v>
      </c>
      <c r="AY32" s="4" t="n">
        <v>0</v>
      </c>
      <c r="AZ32" s="4" t="n">
        <v>0</v>
      </c>
      <c r="BA32" s="4" t="n">
        <v>0</v>
      </c>
      <c r="BB32" s="4" t="n">
        <v>0</v>
      </c>
      <c r="BC32" s="4" t="n">
        <v>0</v>
      </c>
      <c r="BD32" s="4" t="n">
        <v>0</v>
      </c>
      <c r="BE32" s="4" t="n">
        <v>0</v>
      </c>
      <c r="BF32" s="4" t="n">
        <v>0</v>
      </c>
      <c r="BG32" s="4" t="n">
        <v>0</v>
      </c>
      <c r="BH32" s="4" t="n">
        <v>0</v>
      </c>
      <c r="BI32" s="4" t="n">
        <v>0</v>
      </c>
      <c r="BJ32" s="4" t="n">
        <v>0</v>
      </c>
      <c r="BK32" s="4" t="n">
        <v>0</v>
      </c>
      <c r="BL32" s="4" t="n">
        <v>0</v>
      </c>
      <c r="BM32" s="4" t="n">
        <v>0</v>
      </c>
      <c r="BN32" s="4" t="n">
        <v>0</v>
      </c>
      <c r="BO32" s="4" t="n">
        <v>0</v>
      </c>
      <c r="BP32" s="4" t="n">
        <v>0</v>
      </c>
      <c r="BQ32" s="4" t="n">
        <v>0</v>
      </c>
      <c r="BR32" s="4" t="n">
        <v>0</v>
      </c>
      <c r="BS32" s="4" t="n">
        <v>0</v>
      </c>
      <c r="BT32" s="4" t="n">
        <v>0</v>
      </c>
      <c r="BU32" s="4" t="n">
        <v>0</v>
      </c>
      <c r="BV32" s="4" t="n">
        <v>0</v>
      </c>
      <c r="BW32" s="4" t="n">
        <v>0</v>
      </c>
      <c r="BX32" s="4" t="n">
        <v>0</v>
      </c>
      <c r="BY32" s="4" t="n">
        <v>0</v>
      </c>
      <c r="BZ32" s="4" t="n">
        <v>0</v>
      </c>
      <c r="CA32" s="4" t="n">
        <v>0</v>
      </c>
      <c r="CB32" s="4" t="n">
        <v>0</v>
      </c>
      <c r="CC32" s="4" t="n">
        <v>0</v>
      </c>
      <c r="CD32" s="4" t="n">
        <v>0</v>
      </c>
      <c r="CE32" s="4" t="n">
        <v>0</v>
      </c>
      <c r="CF32" s="4" t="n">
        <v>0</v>
      </c>
      <c r="CG32" s="4" t="n">
        <v>0</v>
      </c>
      <c r="CH32" s="4" t="n">
        <v>0</v>
      </c>
      <c r="CI32" s="4" t="n">
        <v>0</v>
      </c>
      <c r="CJ32" s="4" t="n">
        <v>0</v>
      </c>
    </row>
    <row r="33" customFormat="false" ht="15.75" hidden="false" customHeight="false" outlineLevel="0" collapsed="false">
      <c r="A33" s="4" t="s">
        <v>32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 t="n">
        <f aca="false">N30-N31-N32</f>
        <v>2</v>
      </c>
      <c r="O33" s="4" t="n">
        <f aca="false">O30-O31-O32</f>
        <v>2</v>
      </c>
      <c r="P33" s="4" t="n">
        <f aca="false">P30-P31-P32</f>
        <v>2</v>
      </c>
      <c r="Q33" s="4" t="n">
        <f aca="false">Q30-Q31-Q32</f>
        <v>2</v>
      </c>
      <c r="R33" s="4" t="n">
        <f aca="false">R30-R31-R32</f>
        <v>2</v>
      </c>
      <c r="S33" s="4" t="n">
        <f aca="false">S30-S31-S32</f>
        <v>3</v>
      </c>
      <c r="T33" s="4" t="n">
        <f aca="false">T30-T31-T32</f>
        <v>6</v>
      </c>
      <c r="U33" s="4" t="n">
        <f aca="false">U30-U31-U32</f>
        <v>6</v>
      </c>
      <c r="V33" s="4" t="n">
        <f aca="false">V30-V31-V32</f>
        <v>6</v>
      </c>
      <c r="W33" s="4" t="n">
        <f aca="false">W30-W31-W32</f>
        <v>10</v>
      </c>
      <c r="X33" s="4" t="n">
        <f aca="false">X30-X31-X32</f>
        <v>11</v>
      </c>
      <c r="Y33" s="4" t="n">
        <f aca="false">Y30-Y31-Y32</f>
        <v>14</v>
      </c>
      <c r="Z33" s="4" t="n">
        <f aca="false">Z30-Z31-Z32</f>
        <v>13</v>
      </c>
      <c r="AA33" s="4" t="n">
        <f aca="false">AA30-AA31-AA32</f>
        <v>17</v>
      </c>
      <c r="AB33" s="4" t="n">
        <f aca="false">AB30-AB31-AB32</f>
        <v>21</v>
      </c>
      <c r="AC33" s="4" t="n">
        <f aca="false">AC30-AC31-AC32</f>
        <v>32</v>
      </c>
      <c r="AD33" s="4" t="n">
        <f aca="false">AD30-AD31-AD32</f>
        <v>39</v>
      </c>
      <c r="AE33" s="4" t="n">
        <f aca="false">AE30-AE31-AE32</f>
        <v>39</v>
      </c>
      <c r="AF33" s="4" t="n">
        <f aca="false">AF30-AF31-AF32</f>
        <v>63</v>
      </c>
      <c r="AG33" s="4" t="n">
        <f aca="false">AG30-AG31-AG32</f>
        <v>64</v>
      </c>
      <c r="AH33" s="4" t="n">
        <f aca="false">AH30-AH31-AH32</f>
        <v>62</v>
      </c>
      <c r="AI33" s="4" t="n">
        <f aca="false">AI30-AI31-AI32</f>
        <v>64</v>
      </c>
      <c r="AJ33" s="4" t="n">
        <f aca="false">AJ30-AJ31-AJ32</f>
        <v>65</v>
      </c>
      <c r="AK33" s="4" t="n">
        <f aca="false">AK30-AK31-AK32</f>
        <v>58</v>
      </c>
      <c r="AL33" s="4" t="n">
        <f aca="false">AL30-AL31-AL32</f>
        <v>56</v>
      </c>
      <c r="AM33" s="4" t="n">
        <f aca="false">AM30-AM31-AM32</f>
        <v>54</v>
      </c>
      <c r="AN33" s="4" t="n">
        <f aca="false">AN30-AN31-AN32</f>
        <v>51</v>
      </c>
      <c r="AO33" s="4" t="n">
        <f aca="false">AO30-AO31-AO32</f>
        <v>57</v>
      </c>
      <c r="AP33" s="4" t="n">
        <f aca="false">AP30-AP31-AP32</f>
        <v>61</v>
      </c>
      <c r="AQ33" s="4" t="n">
        <f aca="false">AQ30-AQ31-AQ32</f>
        <v>65</v>
      </c>
      <c r="AR33" s="4" t="n">
        <f aca="false">AR30-AR31-AR32</f>
        <v>71</v>
      </c>
      <c r="AS33" s="4" t="n">
        <f aca="false">AS30-AS31-AS32</f>
        <v>74</v>
      </c>
      <c r="AT33" s="4" t="n">
        <f aca="false">AT30-AT31-AT32</f>
        <v>77</v>
      </c>
      <c r="AU33" s="4" t="n">
        <f aca="false">AU30-AU31-AU32</f>
        <v>77</v>
      </c>
      <c r="AV33" s="4" t="n">
        <f aca="false">AV30-AV31-AV32</f>
        <v>76</v>
      </c>
      <c r="AW33" s="4" t="n">
        <f aca="false">AW30-AW31-AW32</f>
        <v>79</v>
      </c>
      <c r="AX33" s="4" t="n">
        <f aca="false">AX30-AX31-AX32</f>
        <v>73</v>
      </c>
      <c r="AY33" s="4" t="n">
        <f aca="false">AY30-AY31-AY32</f>
        <v>75</v>
      </c>
      <c r="AZ33" s="4" t="n">
        <f aca="false">AZ30-AZ31-AZ32</f>
        <v>71</v>
      </c>
      <c r="BA33" s="4" t="n">
        <f aca="false">BA30-BA31-BA32</f>
        <v>72</v>
      </c>
      <c r="BB33" s="4" t="n">
        <f aca="false">BB30-BB31-BB32</f>
        <v>56</v>
      </c>
      <c r="BC33" s="4" t="n">
        <f aca="false">BC30-BC31-BC32</f>
        <v>53</v>
      </c>
      <c r="BD33" s="4" t="n">
        <f aca="false">BD30-BD31-BD32</f>
        <v>53</v>
      </c>
      <c r="BE33" s="4" t="n">
        <f aca="false">BE30-BE31-BE32</f>
        <v>54</v>
      </c>
      <c r="BF33" s="4" t="n">
        <f aca="false">BF30-BF31-BF32</f>
        <v>60</v>
      </c>
      <c r="BG33" s="4" t="n">
        <f aca="false">BG30-BG31-BG32</f>
        <v>60</v>
      </c>
      <c r="BH33" s="4" t="n">
        <f aca="false">BH30-BH31-BH32</f>
        <v>56</v>
      </c>
      <c r="BI33" s="4" t="n">
        <f aca="false">BI30-BI31-BI32</f>
        <v>54</v>
      </c>
      <c r="BJ33" s="4" t="n">
        <f aca="false">BJ30-BJ31-BJ32</f>
        <v>55</v>
      </c>
      <c r="BK33" s="4" t="n">
        <f aca="false">BK30-BK31-BK32</f>
        <v>56</v>
      </c>
      <c r="BL33" s="4" t="n">
        <f aca="false">BL30-BL31-BL32</f>
        <v>56</v>
      </c>
      <c r="BM33" s="4" t="n">
        <f aca="false">BM30-BM31-BM32</f>
        <v>56</v>
      </c>
      <c r="BN33" s="4" t="n">
        <f aca="false">BN30-BN31-BN32</f>
        <v>56</v>
      </c>
      <c r="BO33" s="4" t="n">
        <f aca="false">BO30-BO31-BO32</f>
        <v>49</v>
      </c>
      <c r="BP33" s="4" t="n">
        <f aca="false">BP30-BP31-BP32</f>
        <v>48</v>
      </c>
      <c r="BQ33" s="4" t="n">
        <f aca="false">BQ30-BQ31-BQ32</f>
        <v>49</v>
      </c>
      <c r="BR33" s="4" t="n">
        <f aca="false">BR30-BR31-BR32</f>
        <v>51</v>
      </c>
      <c r="BS33" s="4" t="n">
        <f aca="false">BS30-BS31-BS32</f>
        <v>51</v>
      </c>
      <c r="BT33" s="4" t="n">
        <f aca="false">BT30-BT31-BT32</f>
        <v>51</v>
      </c>
      <c r="BU33" s="4" t="n">
        <f aca="false">BU30-BU31-BU32</f>
        <v>51</v>
      </c>
      <c r="BV33" s="4" t="n">
        <f aca="false">BV30-BV31-BV32</f>
        <v>51</v>
      </c>
      <c r="BW33" s="4" t="n">
        <f aca="false">BW30-BW31-BW32</f>
        <v>51</v>
      </c>
      <c r="BX33" s="4" t="n">
        <f aca="false">BX30-BX31-BX32</f>
        <v>51</v>
      </c>
      <c r="BY33" s="4" t="n">
        <f aca="false">BY30-BY31-BY32</f>
        <v>50</v>
      </c>
      <c r="BZ33" s="4" t="n">
        <f aca="false">BZ30-BZ31-BZ32</f>
        <v>42</v>
      </c>
      <c r="CA33" s="4" t="n">
        <f aca="false">CA30-CA31-CA32</f>
        <v>41</v>
      </c>
      <c r="CB33" s="4" t="n">
        <f aca="false">CB30-CB31-CB32</f>
        <v>39</v>
      </c>
      <c r="CC33" s="4" t="n">
        <f aca="false">CC30-CC31-CC32</f>
        <v>39</v>
      </c>
      <c r="CD33" s="4" t="n">
        <f aca="false">CD30-CD31-CD32</f>
        <v>38</v>
      </c>
      <c r="CE33" s="4" t="n">
        <f aca="false">CE30-CE31-CE32</f>
        <v>38</v>
      </c>
      <c r="CF33" s="4" t="n">
        <f aca="false">CF30-CF31-CF32</f>
        <v>38</v>
      </c>
      <c r="CG33" s="4" t="n">
        <f aca="false">CG30-CG31-CG32</f>
        <v>38</v>
      </c>
      <c r="CH33" s="4" t="n">
        <f aca="false">CH30-CH31-CH32</f>
        <v>38</v>
      </c>
      <c r="CI33" s="4" t="n">
        <f aca="false">CI30-CI31-CI32</f>
        <v>39</v>
      </c>
      <c r="CJ33" s="4" t="n">
        <f aca="false">CJ30-CJ31-CJ32</f>
        <v>39</v>
      </c>
    </row>
    <row r="34" customFormat="false" ht="15.75" hidden="false" customHeight="false" outlineLevel="0" collapsed="false">
      <c r="A34" s="4" t="s">
        <v>33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 t="n">
        <v>1</v>
      </c>
      <c r="Q34" s="4" t="n">
        <v>1</v>
      </c>
      <c r="R34" s="4" t="n">
        <v>1</v>
      </c>
      <c r="S34" s="4" t="n">
        <v>1</v>
      </c>
      <c r="T34" s="4" t="n">
        <v>1</v>
      </c>
      <c r="U34" s="4" t="n">
        <v>1</v>
      </c>
      <c r="V34" s="4" t="n">
        <v>1</v>
      </c>
      <c r="W34" s="4" t="n">
        <v>1</v>
      </c>
      <c r="X34" s="4" t="n">
        <v>1</v>
      </c>
      <c r="Y34" s="4" t="n">
        <f aca="false">X34+2</f>
        <v>3</v>
      </c>
      <c r="Z34" s="4" t="n">
        <v>3</v>
      </c>
      <c r="AA34" s="4" t="n">
        <v>3</v>
      </c>
      <c r="AB34" s="4" t="n">
        <v>3</v>
      </c>
      <c r="AC34" s="4" t="n">
        <v>3</v>
      </c>
      <c r="AD34" s="4" t="n">
        <v>3</v>
      </c>
      <c r="AE34" s="4" t="n">
        <v>3</v>
      </c>
      <c r="AF34" s="5" t="n">
        <f aca="false">2+AE34</f>
        <v>5</v>
      </c>
      <c r="AG34" s="4" t="n">
        <v>5</v>
      </c>
      <c r="AH34" s="4" t="n">
        <v>5</v>
      </c>
      <c r="AI34" s="4" t="n">
        <v>5</v>
      </c>
      <c r="AJ34" s="4" t="n">
        <v>5</v>
      </c>
      <c r="AK34" s="4" t="n">
        <v>5</v>
      </c>
      <c r="AL34" s="4" t="n">
        <v>5</v>
      </c>
      <c r="AM34" s="4" t="n">
        <v>5</v>
      </c>
      <c r="AN34" s="4" t="n">
        <v>5</v>
      </c>
      <c r="AO34" s="4" t="n">
        <v>5</v>
      </c>
      <c r="AP34" s="4" t="n">
        <v>5</v>
      </c>
      <c r="AQ34" s="4" t="n">
        <v>5</v>
      </c>
      <c r="AR34" s="4" t="n">
        <v>5</v>
      </c>
      <c r="AS34" s="4" t="n">
        <v>5</v>
      </c>
      <c r="AT34" s="4" t="n">
        <v>5</v>
      </c>
      <c r="AU34" s="4" t="n">
        <v>5</v>
      </c>
      <c r="AV34" s="4" t="n">
        <v>5</v>
      </c>
      <c r="AW34" s="4" t="n">
        <v>5</v>
      </c>
      <c r="AX34" s="4" t="n">
        <v>5</v>
      </c>
      <c r="AY34" s="4" t="n">
        <v>5</v>
      </c>
      <c r="AZ34" s="4" t="n">
        <v>5</v>
      </c>
      <c r="BA34" s="4" t="n">
        <v>5</v>
      </c>
      <c r="BB34" s="4" t="n">
        <v>5</v>
      </c>
      <c r="BC34" s="4" t="n">
        <v>5</v>
      </c>
      <c r="BD34" s="4" t="n">
        <v>5</v>
      </c>
      <c r="BE34" s="4" t="n">
        <v>5</v>
      </c>
      <c r="BF34" s="4" t="n">
        <v>5</v>
      </c>
      <c r="BG34" s="4" t="n">
        <v>5</v>
      </c>
      <c r="BH34" s="4" t="n">
        <v>5</v>
      </c>
      <c r="BI34" s="4" t="n">
        <v>5</v>
      </c>
      <c r="BJ34" s="4" t="n">
        <v>5</v>
      </c>
      <c r="BK34" s="4" t="n">
        <v>5</v>
      </c>
      <c r="BL34" s="4" t="n">
        <v>5</v>
      </c>
      <c r="BM34" s="4" t="n">
        <v>5</v>
      </c>
      <c r="BN34" s="4" t="n">
        <v>5</v>
      </c>
      <c r="BO34" s="4" t="n">
        <v>5</v>
      </c>
      <c r="BP34" s="4" t="n">
        <v>5</v>
      </c>
      <c r="BQ34" s="4" t="n">
        <v>5</v>
      </c>
      <c r="BR34" s="4" t="n">
        <v>5</v>
      </c>
      <c r="BS34" s="4" t="n">
        <v>5</v>
      </c>
      <c r="BT34" s="4" t="n">
        <v>5</v>
      </c>
      <c r="BU34" s="4" t="n">
        <v>5</v>
      </c>
      <c r="BV34" s="4" t="n">
        <v>5</v>
      </c>
      <c r="BW34" s="4" t="n">
        <v>5</v>
      </c>
      <c r="BX34" s="4" t="n">
        <v>5</v>
      </c>
      <c r="BY34" s="4" t="n">
        <v>5</v>
      </c>
      <c r="BZ34" s="4" t="n">
        <v>5</v>
      </c>
      <c r="CA34" s="4" t="n">
        <v>5</v>
      </c>
      <c r="CB34" s="4" t="n">
        <v>5</v>
      </c>
      <c r="CC34" s="4" t="n">
        <v>5</v>
      </c>
      <c r="CD34" s="4" t="n">
        <v>5</v>
      </c>
      <c r="CE34" s="4" t="n">
        <v>5</v>
      </c>
      <c r="CF34" s="4" t="n">
        <v>5</v>
      </c>
      <c r="CG34" s="4" t="n">
        <v>5</v>
      </c>
      <c r="CH34" s="4" t="n">
        <v>5</v>
      </c>
      <c r="CI34" s="4" t="n">
        <v>5</v>
      </c>
      <c r="CJ34" s="4" t="n">
        <v>6</v>
      </c>
    </row>
    <row r="35" customFormat="false" ht="15.75" hidden="false" customHeight="false" outlineLevel="0" collapsed="false">
      <c r="A35" s="6" t="s">
        <v>34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 t="n">
        <v>0</v>
      </c>
      <c r="Q35" s="6" t="n">
        <v>0</v>
      </c>
      <c r="R35" s="6" t="n">
        <v>0</v>
      </c>
      <c r="S35" s="6" t="n">
        <v>0</v>
      </c>
      <c r="T35" s="6" t="n">
        <v>0</v>
      </c>
      <c r="U35" s="6" t="n">
        <v>0</v>
      </c>
      <c r="V35" s="6" t="n">
        <v>0</v>
      </c>
      <c r="W35" s="6" t="n">
        <v>0</v>
      </c>
      <c r="X35" s="6" t="n">
        <v>0</v>
      </c>
      <c r="Y35" s="6" t="n">
        <v>0</v>
      </c>
      <c r="Z35" s="6" t="n">
        <v>0</v>
      </c>
      <c r="AA35" s="6" t="n">
        <v>0</v>
      </c>
      <c r="AB35" s="6" t="n">
        <v>0</v>
      </c>
      <c r="AC35" s="6" t="n">
        <v>0</v>
      </c>
      <c r="AD35" s="6" t="n">
        <v>0</v>
      </c>
      <c r="AE35" s="6" t="n">
        <v>0</v>
      </c>
      <c r="AF35" s="6" t="n">
        <v>0</v>
      </c>
      <c r="AG35" s="6" t="n">
        <v>0</v>
      </c>
      <c r="AH35" s="6" t="n">
        <v>0</v>
      </c>
      <c r="AI35" s="6" t="n">
        <v>0</v>
      </c>
      <c r="AJ35" s="6" t="n">
        <v>0</v>
      </c>
      <c r="AK35" s="6" t="n">
        <v>0</v>
      </c>
      <c r="AL35" s="6" t="n">
        <v>0</v>
      </c>
      <c r="AM35" s="6" t="n">
        <v>0</v>
      </c>
      <c r="AN35" s="6" t="n">
        <v>0</v>
      </c>
      <c r="AO35" s="6" t="n">
        <v>0</v>
      </c>
      <c r="AP35" s="6" t="n">
        <v>0</v>
      </c>
      <c r="AQ35" s="6" t="n">
        <v>0</v>
      </c>
      <c r="AR35" s="6" t="n">
        <v>0</v>
      </c>
      <c r="AS35" s="6" t="n">
        <v>0</v>
      </c>
      <c r="AT35" s="6" t="n">
        <v>0</v>
      </c>
      <c r="AU35" s="6" t="n">
        <v>0</v>
      </c>
      <c r="AV35" s="6" t="n">
        <v>0</v>
      </c>
      <c r="AW35" s="6" t="n">
        <v>0</v>
      </c>
      <c r="AX35" s="6" t="n">
        <v>0</v>
      </c>
      <c r="AY35" s="6" t="n">
        <v>0</v>
      </c>
      <c r="AZ35" s="6" t="n">
        <v>3</v>
      </c>
      <c r="BA35" s="6" t="n">
        <v>3</v>
      </c>
      <c r="BB35" s="6" t="n">
        <v>4</v>
      </c>
      <c r="BC35" s="6" t="n">
        <v>4</v>
      </c>
      <c r="BD35" s="6" t="n">
        <v>4</v>
      </c>
      <c r="BE35" s="6" t="n">
        <v>4</v>
      </c>
      <c r="BF35" s="6" t="n">
        <v>4</v>
      </c>
      <c r="BG35" s="6" t="n">
        <v>4</v>
      </c>
      <c r="BH35" s="6" t="n">
        <v>4</v>
      </c>
      <c r="BI35" s="6" t="n">
        <v>4</v>
      </c>
      <c r="BJ35" s="6" t="n">
        <v>4</v>
      </c>
      <c r="BK35" s="6" t="n">
        <v>4</v>
      </c>
      <c r="BL35" s="6" t="n">
        <v>4</v>
      </c>
      <c r="BM35" s="6" t="n">
        <v>4</v>
      </c>
      <c r="BN35" s="6" t="n">
        <v>4</v>
      </c>
      <c r="BO35" s="6" t="n">
        <v>4</v>
      </c>
      <c r="BP35" s="6" t="n">
        <v>4</v>
      </c>
      <c r="BQ35" s="6" t="n">
        <v>4</v>
      </c>
      <c r="BR35" s="6" t="n">
        <v>4</v>
      </c>
      <c r="BS35" s="6" t="n">
        <v>4</v>
      </c>
      <c r="BT35" s="6" t="n">
        <v>4</v>
      </c>
      <c r="BU35" s="6" t="n">
        <v>4</v>
      </c>
      <c r="BV35" s="6" t="n">
        <v>4</v>
      </c>
      <c r="BW35" s="6" t="n">
        <v>4</v>
      </c>
      <c r="BX35" s="6" t="n">
        <v>4</v>
      </c>
      <c r="BY35" s="6" t="n">
        <v>4</v>
      </c>
      <c r="BZ35" s="6" t="n">
        <v>5</v>
      </c>
      <c r="CA35" s="6" t="n">
        <v>5</v>
      </c>
      <c r="CB35" s="6" t="n">
        <v>5</v>
      </c>
      <c r="CC35" s="6" t="n">
        <v>5</v>
      </c>
      <c r="CD35" s="6" t="n">
        <v>5</v>
      </c>
      <c r="CE35" s="6" t="n">
        <v>5</v>
      </c>
      <c r="CF35" s="6" t="n">
        <v>5</v>
      </c>
      <c r="CG35" s="6" t="n">
        <v>5</v>
      </c>
      <c r="CH35" s="6" t="n">
        <v>5</v>
      </c>
      <c r="CI35" s="6" t="n">
        <v>5</v>
      </c>
      <c r="CJ35" s="6" t="n">
        <v>5</v>
      </c>
    </row>
    <row r="36" customFormat="false" ht="15.75" hidden="false" customHeight="false" outlineLevel="0" collapsed="false">
      <c r="A36" s="4" t="s">
        <v>35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 t="n">
        <v>0</v>
      </c>
      <c r="Q36" s="4" t="n">
        <v>0</v>
      </c>
      <c r="R36" s="4" t="n">
        <v>0</v>
      </c>
      <c r="S36" s="4" t="n">
        <v>0</v>
      </c>
      <c r="T36" s="4" t="n">
        <v>0</v>
      </c>
      <c r="U36" s="4" t="n">
        <v>0</v>
      </c>
      <c r="V36" s="4" t="n">
        <v>0</v>
      </c>
      <c r="W36" s="4" t="n">
        <v>0</v>
      </c>
      <c r="X36" s="4" t="n">
        <v>0</v>
      </c>
      <c r="Y36" s="4" t="n">
        <v>0</v>
      </c>
      <c r="Z36" s="4" t="n">
        <v>0</v>
      </c>
      <c r="AA36" s="4" t="n">
        <v>0</v>
      </c>
      <c r="AB36" s="4" t="n">
        <v>0</v>
      </c>
      <c r="AC36" s="4" t="n">
        <v>0</v>
      </c>
      <c r="AD36" s="4" t="n">
        <v>0</v>
      </c>
      <c r="AE36" s="4" t="n">
        <v>0</v>
      </c>
      <c r="AF36" s="4" t="n">
        <v>0</v>
      </c>
      <c r="AG36" s="4" t="n">
        <v>0</v>
      </c>
      <c r="AH36" s="4" t="n">
        <v>0</v>
      </c>
      <c r="AI36" s="4" t="n">
        <v>0</v>
      </c>
      <c r="AJ36" s="4" t="n">
        <v>0</v>
      </c>
      <c r="AK36" s="4" t="n">
        <v>0</v>
      </c>
      <c r="AL36" s="4" t="n">
        <v>0</v>
      </c>
      <c r="AM36" s="4" t="n">
        <v>0</v>
      </c>
      <c r="AN36" s="4" t="n">
        <v>0</v>
      </c>
      <c r="AO36" s="4" t="n">
        <v>0</v>
      </c>
      <c r="AP36" s="4" t="n">
        <v>0</v>
      </c>
      <c r="AQ36" s="4" t="n">
        <v>0</v>
      </c>
      <c r="AR36" s="4" t="n">
        <v>0</v>
      </c>
      <c r="AS36" s="4" t="n">
        <v>0</v>
      </c>
      <c r="AT36" s="4" t="n">
        <v>0</v>
      </c>
      <c r="AU36" s="4" t="n">
        <v>0</v>
      </c>
      <c r="AV36" s="4" t="n">
        <v>0</v>
      </c>
      <c r="AW36" s="4" t="n">
        <v>0</v>
      </c>
      <c r="AX36" s="4" t="n">
        <v>0</v>
      </c>
      <c r="AY36" s="4" t="n">
        <v>0</v>
      </c>
      <c r="AZ36" s="4" t="n">
        <v>0</v>
      </c>
      <c r="BA36" s="4" t="n">
        <v>0</v>
      </c>
      <c r="BB36" s="4" t="n">
        <v>0</v>
      </c>
      <c r="BC36" s="4" t="n">
        <v>0</v>
      </c>
      <c r="BD36" s="4" t="n">
        <v>0</v>
      </c>
      <c r="BE36" s="4" t="n">
        <v>0</v>
      </c>
      <c r="BF36" s="4" t="n">
        <v>0</v>
      </c>
      <c r="BG36" s="4" t="n">
        <v>0</v>
      </c>
      <c r="BH36" s="4" t="n">
        <v>0</v>
      </c>
      <c r="BI36" s="4" t="n">
        <v>0</v>
      </c>
      <c r="BJ36" s="4" t="n">
        <v>0</v>
      </c>
      <c r="BK36" s="4" t="n">
        <v>0</v>
      </c>
      <c r="BL36" s="4" t="n">
        <v>0</v>
      </c>
      <c r="BM36" s="4" t="n">
        <v>0</v>
      </c>
      <c r="BN36" s="4" t="n">
        <v>0</v>
      </c>
      <c r="BO36" s="4" t="n">
        <v>0</v>
      </c>
      <c r="BP36" s="4" t="n">
        <v>0</v>
      </c>
      <c r="BQ36" s="4" t="n">
        <v>0</v>
      </c>
      <c r="BR36" s="4" t="n">
        <v>0</v>
      </c>
      <c r="BS36" s="4" t="n">
        <v>0</v>
      </c>
      <c r="BT36" s="4" t="n">
        <v>0</v>
      </c>
      <c r="BU36" s="4" t="n">
        <v>0</v>
      </c>
      <c r="BV36" s="4" t="n">
        <v>0</v>
      </c>
      <c r="BW36" s="4" t="n">
        <v>0</v>
      </c>
      <c r="BX36" s="4" t="n">
        <v>0</v>
      </c>
      <c r="BY36" s="4" t="n">
        <v>0</v>
      </c>
      <c r="BZ36" s="4" t="n">
        <v>0</v>
      </c>
      <c r="CA36" s="4" t="n">
        <v>0</v>
      </c>
      <c r="CB36" s="4" t="n">
        <v>0</v>
      </c>
      <c r="CC36" s="4" t="n">
        <v>0</v>
      </c>
      <c r="CD36" s="4" t="n">
        <v>0</v>
      </c>
      <c r="CE36" s="4" t="n">
        <v>0</v>
      </c>
      <c r="CF36" s="4" t="n">
        <v>0</v>
      </c>
      <c r="CG36" s="4" t="n">
        <v>0</v>
      </c>
      <c r="CH36" s="4" t="n">
        <v>0</v>
      </c>
      <c r="CI36" s="4" t="n">
        <v>0</v>
      </c>
      <c r="CJ36" s="4" t="n">
        <v>0</v>
      </c>
    </row>
    <row r="37" customFormat="false" ht="15.75" hidden="false" customHeight="false" outlineLevel="0" collapsed="false">
      <c r="A37" s="4" t="s">
        <v>36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 t="n">
        <f aca="false">P34-P35-P36</f>
        <v>1</v>
      </c>
      <c r="Q37" s="4" t="n">
        <f aca="false">Q34-Q35-Q36</f>
        <v>1</v>
      </c>
      <c r="R37" s="4" t="n">
        <f aca="false">R34-R35-R36</f>
        <v>1</v>
      </c>
      <c r="S37" s="4" t="n">
        <f aca="false">S34-S35-S36</f>
        <v>1</v>
      </c>
      <c r="T37" s="4" t="n">
        <f aca="false">T34-T35-T36</f>
        <v>1</v>
      </c>
      <c r="U37" s="4" t="n">
        <f aca="false">U34-U35-U36</f>
        <v>1</v>
      </c>
      <c r="V37" s="4" t="n">
        <f aca="false">V34-V35-V36</f>
        <v>1</v>
      </c>
      <c r="W37" s="4" t="n">
        <f aca="false">W34-W35-W36</f>
        <v>1</v>
      </c>
      <c r="X37" s="4" t="n">
        <f aca="false">X34-X35-X36</f>
        <v>1</v>
      </c>
      <c r="Y37" s="4" t="n">
        <f aca="false">Y34-Y35-Y36</f>
        <v>3</v>
      </c>
      <c r="Z37" s="4" t="n">
        <f aca="false">Z34-Z35-Z36</f>
        <v>3</v>
      </c>
      <c r="AA37" s="4" t="n">
        <f aca="false">AA34-AA35-AA36</f>
        <v>3</v>
      </c>
      <c r="AB37" s="4" t="n">
        <f aca="false">AB34-AB35-AB36</f>
        <v>3</v>
      </c>
      <c r="AC37" s="4" t="n">
        <f aca="false">AC34-AC35-AC36</f>
        <v>3</v>
      </c>
      <c r="AD37" s="4" t="n">
        <f aca="false">AD34-AD35-AD36</f>
        <v>3</v>
      </c>
      <c r="AE37" s="4" t="n">
        <f aca="false">AE34-AE35-AE36</f>
        <v>3</v>
      </c>
      <c r="AF37" s="4" t="n">
        <f aca="false">AF34-AF35-AF36</f>
        <v>5</v>
      </c>
      <c r="AG37" s="4" t="n">
        <f aca="false">AG34-AG35-AG36</f>
        <v>5</v>
      </c>
      <c r="AH37" s="4" t="n">
        <f aca="false">AH34-AH35-AH36</f>
        <v>5</v>
      </c>
      <c r="AI37" s="4" t="n">
        <f aca="false">AI34-AI35-AI36</f>
        <v>5</v>
      </c>
      <c r="AJ37" s="4" t="n">
        <f aca="false">AJ34-AJ35-AJ36</f>
        <v>5</v>
      </c>
      <c r="AK37" s="4" t="n">
        <f aca="false">AK34-AK35-AK36</f>
        <v>5</v>
      </c>
      <c r="AL37" s="4" t="n">
        <f aca="false">AL34-AL35-AL36</f>
        <v>5</v>
      </c>
      <c r="AM37" s="4" t="n">
        <f aca="false">AM34-AM35-AM36</f>
        <v>5</v>
      </c>
      <c r="AN37" s="4" t="n">
        <f aca="false">AN34-AN35-AN36</f>
        <v>5</v>
      </c>
      <c r="AO37" s="4" t="n">
        <f aca="false">AO34-AO35-AO36</f>
        <v>5</v>
      </c>
      <c r="AP37" s="4" t="n">
        <f aca="false">AP34-AP35-AP36</f>
        <v>5</v>
      </c>
      <c r="AQ37" s="4" t="n">
        <f aca="false">AQ34-AQ35-AQ36</f>
        <v>5</v>
      </c>
      <c r="AR37" s="4" t="n">
        <f aca="false">AR34-AR35-AR36</f>
        <v>5</v>
      </c>
      <c r="AS37" s="4" t="n">
        <f aca="false">AS34-AS35-AS36</f>
        <v>5</v>
      </c>
      <c r="AT37" s="4" t="n">
        <f aca="false">AT34-AT35-AT36</f>
        <v>5</v>
      </c>
      <c r="AU37" s="4" t="n">
        <f aca="false">AU34-AU35-AU36</f>
        <v>5</v>
      </c>
      <c r="AV37" s="4" t="n">
        <f aca="false">AV34-AV35-AV36</f>
        <v>5</v>
      </c>
      <c r="AW37" s="4" t="n">
        <f aca="false">AW34-AW35-AW36</f>
        <v>5</v>
      </c>
      <c r="AX37" s="4" t="n">
        <f aca="false">AX34-AX35-AX36</f>
        <v>5</v>
      </c>
      <c r="AY37" s="4" t="n">
        <f aca="false">AY34-AY35-AY36</f>
        <v>5</v>
      </c>
      <c r="AZ37" s="4" t="n">
        <f aca="false">AZ34-AZ35-AZ36</f>
        <v>2</v>
      </c>
      <c r="BA37" s="4" t="n">
        <f aca="false">BA34-BA35-BA36</f>
        <v>2</v>
      </c>
      <c r="BB37" s="4" t="n">
        <f aca="false">BB34-BB35-BB36</f>
        <v>1</v>
      </c>
      <c r="BC37" s="4" t="n">
        <f aca="false">BC34-BC35-BC36</f>
        <v>1</v>
      </c>
      <c r="BD37" s="4" t="n">
        <f aca="false">BD34-BD35-BD36</f>
        <v>1</v>
      </c>
      <c r="BE37" s="4" t="n">
        <f aca="false">BE34-BE35-BE36</f>
        <v>1</v>
      </c>
      <c r="BF37" s="4" t="n">
        <f aca="false">BF34-BF35-BF36</f>
        <v>1</v>
      </c>
      <c r="BG37" s="4" t="n">
        <f aca="false">BG34-BG35-BG36</f>
        <v>1</v>
      </c>
      <c r="BH37" s="4" t="n">
        <f aca="false">BH34-BH35-BH36</f>
        <v>1</v>
      </c>
      <c r="BI37" s="4" t="n">
        <f aca="false">BI34-BI35-BI36</f>
        <v>1</v>
      </c>
      <c r="BJ37" s="4" t="n">
        <f aca="false">BJ34-BJ35-BJ36</f>
        <v>1</v>
      </c>
      <c r="BK37" s="4" t="n">
        <f aca="false">BK34-BK35-BK36</f>
        <v>1</v>
      </c>
      <c r="BL37" s="4" t="n">
        <f aca="false">BL34-BL35-BL36</f>
        <v>1</v>
      </c>
      <c r="BM37" s="4" t="n">
        <f aca="false">BM34-BM35-BM36</f>
        <v>1</v>
      </c>
      <c r="BN37" s="4" t="n">
        <f aca="false">BN34-BN35-BN36</f>
        <v>1</v>
      </c>
      <c r="BO37" s="4" t="n">
        <f aca="false">BO34-BO35-BO36</f>
        <v>1</v>
      </c>
      <c r="BP37" s="4" t="n">
        <f aca="false">BP34-BP35-BP36</f>
        <v>1</v>
      </c>
      <c r="BQ37" s="4" t="n">
        <f aca="false">BQ34-BQ35-BQ36</f>
        <v>1</v>
      </c>
      <c r="BR37" s="4" t="n">
        <f aca="false">BR34-BR35-BR36</f>
        <v>1</v>
      </c>
      <c r="BS37" s="4" t="n">
        <f aca="false">BS34-BS35-BS36</f>
        <v>1</v>
      </c>
      <c r="BT37" s="4" t="n">
        <f aca="false">BT34-BT35-BT36</f>
        <v>1</v>
      </c>
      <c r="BU37" s="4" t="n">
        <f aca="false">BU34-BU35-BU36</f>
        <v>1</v>
      </c>
      <c r="BV37" s="4" t="n">
        <f aca="false">BV34-BV35-BV36</f>
        <v>1</v>
      </c>
      <c r="BW37" s="4" t="n">
        <f aca="false">BW34-BW35-BW36</f>
        <v>1</v>
      </c>
      <c r="BX37" s="4" t="n">
        <f aca="false">BX34-BX35-BX36</f>
        <v>1</v>
      </c>
      <c r="BY37" s="4" t="n">
        <f aca="false">BY34-BY35-BY36</f>
        <v>1</v>
      </c>
      <c r="BZ37" s="4" t="n">
        <f aca="false">BZ34-BZ35-BZ36</f>
        <v>0</v>
      </c>
      <c r="CA37" s="4" t="n">
        <f aca="false">CA34-CA35-CA36</f>
        <v>0</v>
      </c>
      <c r="CB37" s="4" t="n">
        <f aca="false">CB34-CB35-CB36</f>
        <v>0</v>
      </c>
      <c r="CC37" s="4" t="n">
        <f aca="false">CC34-CC35-CC36</f>
        <v>0</v>
      </c>
      <c r="CD37" s="4" t="n">
        <f aca="false">CD34-CD35-CD36</f>
        <v>0</v>
      </c>
      <c r="CE37" s="4" t="n">
        <f aca="false">CE34-CE35-CE36</f>
        <v>0</v>
      </c>
      <c r="CF37" s="4" t="n">
        <f aca="false">CF34-CF35-CF36</f>
        <v>0</v>
      </c>
      <c r="CG37" s="4" t="n">
        <f aca="false">CG34-CG35-CG36</f>
        <v>0</v>
      </c>
      <c r="CH37" s="4" t="n">
        <f aca="false">CH34-CH35-CH36</f>
        <v>0</v>
      </c>
      <c r="CI37" s="4" t="n">
        <f aca="false">CI34-CI35-CI36</f>
        <v>0</v>
      </c>
      <c r="CJ37" s="4" t="n">
        <f aca="false">CJ34-CJ35-CJ36</f>
        <v>1</v>
      </c>
    </row>
    <row r="38" customFormat="false" ht="15.75" hidden="false" customHeight="false" outlineLevel="0" collapsed="false">
      <c r="A38" s="4" t="s">
        <v>37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 t="n">
        <v>1</v>
      </c>
      <c r="Q38" s="4" t="n">
        <v>1</v>
      </c>
      <c r="R38" s="4" t="n">
        <v>1</v>
      </c>
      <c r="S38" s="4" t="n">
        <v>1</v>
      </c>
      <c r="T38" s="4" t="n">
        <v>1</v>
      </c>
      <c r="U38" s="4" t="n">
        <v>1</v>
      </c>
      <c r="V38" s="4" t="n">
        <v>1</v>
      </c>
      <c r="W38" s="4" t="n">
        <v>1</v>
      </c>
      <c r="X38" s="4" t="n">
        <v>1</v>
      </c>
      <c r="Y38" s="4" t="n">
        <v>1</v>
      </c>
      <c r="Z38" s="4" t="n">
        <v>1</v>
      </c>
      <c r="AA38" s="4" t="n">
        <v>1</v>
      </c>
      <c r="AB38" s="4" t="n">
        <v>1</v>
      </c>
      <c r="AC38" s="4" t="n">
        <v>1</v>
      </c>
      <c r="AD38" s="4" t="n">
        <v>1</v>
      </c>
      <c r="AE38" s="4" t="n">
        <v>3</v>
      </c>
      <c r="AF38" s="4" t="n">
        <v>3</v>
      </c>
      <c r="AG38" s="4" t="n">
        <v>3</v>
      </c>
      <c r="AH38" s="4" t="n">
        <v>3</v>
      </c>
      <c r="AI38" s="4" t="n">
        <v>3</v>
      </c>
      <c r="AJ38" s="4" t="n">
        <v>3</v>
      </c>
      <c r="AK38" s="4" t="n">
        <v>3</v>
      </c>
      <c r="AL38" s="4" t="n">
        <v>3</v>
      </c>
      <c r="AM38" s="4" t="n">
        <v>3</v>
      </c>
      <c r="AN38" s="4" t="n">
        <v>3</v>
      </c>
      <c r="AO38" s="4" t="n">
        <v>3</v>
      </c>
      <c r="AP38" s="4" t="n">
        <v>3</v>
      </c>
      <c r="AQ38" s="4" t="n">
        <v>3</v>
      </c>
      <c r="AR38" s="4" t="n">
        <v>3</v>
      </c>
      <c r="AS38" s="4" t="n">
        <v>4</v>
      </c>
      <c r="AT38" s="4" t="n">
        <v>3</v>
      </c>
      <c r="AU38" s="4" t="n">
        <v>3</v>
      </c>
      <c r="AV38" s="4" t="n">
        <v>3</v>
      </c>
      <c r="AW38" s="4" t="n">
        <v>3</v>
      </c>
      <c r="AX38" s="4" t="n">
        <v>3</v>
      </c>
      <c r="AY38" s="4" t="n">
        <v>3</v>
      </c>
      <c r="AZ38" s="4" t="n">
        <v>3</v>
      </c>
      <c r="BA38" s="4" t="n">
        <v>3</v>
      </c>
      <c r="BB38" s="4" t="n">
        <v>3</v>
      </c>
      <c r="BC38" s="4" t="n">
        <v>3</v>
      </c>
      <c r="BD38" s="4" t="n">
        <v>4</v>
      </c>
      <c r="BE38" s="4" t="n">
        <v>4</v>
      </c>
      <c r="BF38" s="4" t="n">
        <v>4</v>
      </c>
      <c r="BG38" s="4" t="n">
        <v>4</v>
      </c>
      <c r="BH38" s="4" t="n">
        <v>4</v>
      </c>
      <c r="BI38" s="4" t="n">
        <v>4</v>
      </c>
      <c r="BJ38" s="4" t="n">
        <v>4</v>
      </c>
      <c r="BK38" s="4" t="n">
        <v>4</v>
      </c>
      <c r="BL38" s="4" t="n">
        <v>4</v>
      </c>
      <c r="BM38" s="4" t="n">
        <v>4</v>
      </c>
      <c r="BN38" s="4" t="n">
        <v>4</v>
      </c>
      <c r="BO38" s="4" t="n">
        <v>4</v>
      </c>
      <c r="BP38" s="4" t="n">
        <v>4</v>
      </c>
      <c r="BQ38" s="4" t="n">
        <v>4</v>
      </c>
      <c r="BR38" s="4" t="n">
        <v>4</v>
      </c>
      <c r="BS38" s="4" t="n">
        <v>4</v>
      </c>
      <c r="BT38" s="4" t="n">
        <v>5</v>
      </c>
      <c r="BU38" s="4" t="n">
        <v>5</v>
      </c>
      <c r="BV38" s="4" t="n">
        <v>5</v>
      </c>
      <c r="BW38" s="4" t="n">
        <v>5</v>
      </c>
      <c r="BX38" s="4" t="n">
        <v>5</v>
      </c>
      <c r="BY38" s="4" t="n">
        <v>5</v>
      </c>
      <c r="BZ38" s="4" t="n">
        <v>5</v>
      </c>
      <c r="CA38" s="4" t="n">
        <v>5</v>
      </c>
      <c r="CB38" s="4" t="n">
        <v>5</v>
      </c>
      <c r="CC38" s="4" t="n">
        <v>5</v>
      </c>
      <c r="CD38" s="4" t="n">
        <v>7</v>
      </c>
      <c r="CE38" s="4" t="n">
        <v>7</v>
      </c>
      <c r="CF38" s="4" t="n">
        <v>7</v>
      </c>
      <c r="CG38" s="4" t="n">
        <v>7</v>
      </c>
      <c r="CH38" s="4" t="n">
        <v>7</v>
      </c>
      <c r="CI38" s="4" t="n">
        <v>7</v>
      </c>
      <c r="CJ38" s="4" t="n">
        <v>7</v>
      </c>
    </row>
    <row r="39" customFormat="false" ht="15.75" hidden="false" customHeight="false" outlineLevel="0" collapsed="false">
      <c r="A39" s="4" t="s">
        <v>38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 t="n">
        <v>0</v>
      </c>
      <c r="Q39" s="4" t="n">
        <v>0</v>
      </c>
      <c r="R39" s="4" t="n">
        <v>0</v>
      </c>
      <c r="S39" s="4" t="n">
        <v>0</v>
      </c>
      <c r="T39" s="4" t="n">
        <v>0</v>
      </c>
      <c r="U39" s="4" t="n">
        <v>0</v>
      </c>
      <c r="V39" s="4" t="n">
        <v>0</v>
      </c>
      <c r="W39" s="4" t="n">
        <v>0</v>
      </c>
      <c r="X39" s="4" t="n">
        <v>0</v>
      </c>
      <c r="Y39" s="4" t="n">
        <v>0</v>
      </c>
      <c r="Z39" s="4" t="n">
        <v>0</v>
      </c>
      <c r="AA39" s="4" t="n">
        <v>0</v>
      </c>
      <c r="AB39" s="4" t="n">
        <v>0</v>
      </c>
      <c r="AC39" s="4" t="n">
        <v>0</v>
      </c>
      <c r="AD39" s="4" t="n">
        <v>0</v>
      </c>
      <c r="AE39" s="4" t="n">
        <v>0</v>
      </c>
      <c r="AF39" s="4" t="n">
        <v>0</v>
      </c>
      <c r="AG39" s="4" t="n">
        <v>0</v>
      </c>
      <c r="AH39" s="4" t="n">
        <v>0</v>
      </c>
      <c r="AI39" s="4" t="n">
        <v>0</v>
      </c>
      <c r="AJ39" s="4" t="n">
        <v>0</v>
      </c>
      <c r="AK39" s="4" t="n">
        <v>0</v>
      </c>
      <c r="AL39" s="4" t="n">
        <v>0</v>
      </c>
      <c r="AM39" s="4" t="n">
        <v>0</v>
      </c>
      <c r="AN39" s="4" t="n">
        <v>0</v>
      </c>
      <c r="AO39" s="4" t="n">
        <v>0</v>
      </c>
      <c r="AP39" s="4" t="n">
        <v>0</v>
      </c>
      <c r="AQ39" s="4" t="n">
        <v>0</v>
      </c>
      <c r="AR39" s="4" t="n">
        <v>0</v>
      </c>
      <c r="AS39" s="4" t="n">
        <v>0</v>
      </c>
      <c r="AT39" s="4" t="n">
        <v>0</v>
      </c>
      <c r="AU39" s="4" t="n">
        <v>0</v>
      </c>
      <c r="AV39" s="4" t="n">
        <v>0</v>
      </c>
      <c r="AW39" s="4" t="n">
        <v>0</v>
      </c>
      <c r="AX39" s="4" t="n">
        <v>0</v>
      </c>
      <c r="AY39" s="4" t="n">
        <v>0</v>
      </c>
      <c r="AZ39" s="4" t="n">
        <v>0</v>
      </c>
      <c r="BA39" s="4" t="n">
        <v>0</v>
      </c>
      <c r="BB39" s="4" t="n">
        <v>0</v>
      </c>
      <c r="BC39" s="4" t="n">
        <v>0</v>
      </c>
      <c r="BD39" s="4" t="n">
        <v>0</v>
      </c>
      <c r="BE39" s="4" t="n">
        <v>0</v>
      </c>
      <c r="BF39" s="4" t="n">
        <v>0</v>
      </c>
      <c r="BG39" s="4" t="n">
        <v>0</v>
      </c>
      <c r="BH39" s="4" t="n">
        <v>0</v>
      </c>
      <c r="BI39" s="4" t="n">
        <v>0</v>
      </c>
      <c r="BJ39" s="4" t="n">
        <v>0</v>
      </c>
      <c r="BK39" s="4" t="n">
        <v>0</v>
      </c>
      <c r="BL39" s="4" t="n">
        <v>0</v>
      </c>
      <c r="BM39" s="4" t="n">
        <v>0</v>
      </c>
      <c r="BN39" s="4" t="n">
        <v>0</v>
      </c>
      <c r="BO39" s="4" t="n">
        <v>0</v>
      </c>
      <c r="BP39" s="4" t="n">
        <v>0</v>
      </c>
      <c r="BQ39" s="4" t="n">
        <v>3</v>
      </c>
      <c r="BR39" s="4" t="n">
        <v>3</v>
      </c>
      <c r="BS39" s="4" t="n">
        <v>3</v>
      </c>
      <c r="BT39" s="4" t="n">
        <v>3</v>
      </c>
      <c r="BU39" s="4" t="n">
        <v>3</v>
      </c>
      <c r="BV39" s="4" t="n">
        <v>3</v>
      </c>
      <c r="BW39" s="4" t="n">
        <v>3</v>
      </c>
      <c r="BX39" s="4" t="n">
        <v>3</v>
      </c>
      <c r="BY39" s="4" t="n">
        <v>3</v>
      </c>
      <c r="BZ39" s="4" t="n">
        <v>3</v>
      </c>
      <c r="CA39" s="4" t="n">
        <v>3</v>
      </c>
      <c r="CB39" s="4" t="n">
        <v>3</v>
      </c>
      <c r="CC39" s="4" t="n">
        <v>3</v>
      </c>
      <c r="CD39" s="4" t="n">
        <v>3</v>
      </c>
      <c r="CE39" s="4" t="n">
        <v>3</v>
      </c>
      <c r="CF39" s="4" t="n">
        <v>3</v>
      </c>
      <c r="CG39" s="4" t="n">
        <v>3</v>
      </c>
      <c r="CH39" s="4" t="n">
        <v>3</v>
      </c>
      <c r="CI39" s="4" t="n">
        <v>3</v>
      </c>
      <c r="CJ39" s="4" t="n">
        <v>3</v>
      </c>
    </row>
    <row r="40" customFormat="false" ht="15.75" hidden="false" customHeight="false" outlineLevel="0" collapsed="false">
      <c r="A40" s="4" t="s">
        <v>39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 t="n">
        <v>0</v>
      </c>
      <c r="Q40" s="4" t="n">
        <v>0</v>
      </c>
      <c r="R40" s="4" t="n">
        <v>0</v>
      </c>
      <c r="S40" s="4" t="n">
        <v>0</v>
      </c>
      <c r="T40" s="4" t="n">
        <v>0</v>
      </c>
      <c r="U40" s="4" t="n">
        <v>0</v>
      </c>
      <c r="V40" s="4" t="n">
        <v>0</v>
      </c>
      <c r="W40" s="4" t="n">
        <v>0</v>
      </c>
      <c r="X40" s="4" t="n">
        <v>0</v>
      </c>
      <c r="Y40" s="4" t="n">
        <v>0</v>
      </c>
      <c r="Z40" s="4" t="n">
        <v>0</v>
      </c>
      <c r="AA40" s="4" t="n">
        <v>0</v>
      </c>
      <c r="AB40" s="4" t="n">
        <v>0</v>
      </c>
      <c r="AC40" s="4" t="n">
        <v>0</v>
      </c>
      <c r="AD40" s="4" t="n">
        <v>0</v>
      </c>
      <c r="AE40" s="4" t="n">
        <v>0</v>
      </c>
      <c r="AF40" s="4" t="n">
        <v>0</v>
      </c>
      <c r="AG40" s="4" t="n">
        <v>0</v>
      </c>
      <c r="AH40" s="4" t="n">
        <v>0</v>
      </c>
      <c r="AI40" s="4" t="n">
        <v>0</v>
      </c>
      <c r="AJ40" s="4" t="n">
        <v>0</v>
      </c>
      <c r="AK40" s="4" t="n">
        <v>0</v>
      </c>
      <c r="AL40" s="4" t="n">
        <v>0</v>
      </c>
      <c r="AM40" s="4" t="n">
        <v>0</v>
      </c>
      <c r="AN40" s="4" t="n">
        <v>0</v>
      </c>
      <c r="AO40" s="4" t="n">
        <v>0</v>
      </c>
      <c r="AP40" s="4" t="n">
        <v>0</v>
      </c>
      <c r="AQ40" s="4" t="n">
        <v>0</v>
      </c>
      <c r="AR40" s="4" t="n">
        <v>0</v>
      </c>
      <c r="AS40" s="4" t="n">
        <v>0</v>
      </c>
      <c r="AT40" s="4" t="n">
        <v>0</v>
      </c>
      <c r="AU40" s="4" t="n">
        <v>0</v>
      </c>
      <c r="AV40" s="4" t="n">
        <v>0</v>
      </c>
      <c r="AW40" s="4" t="n">
        <v>0</v>
      </c>
      <c r="AX40" s="4" t="n">
        <v>0</v>
      </c>
      <c r="AY40" s="4" t="n">
        <v>0</v>
      </c>
      <c r="AZ40" s="4" t="n">
        <v>0</v>
      </c>
      <c r="BA40" s="4" t="n">
        <v>0</v>
      </c>
      <c r="BB40" s="4" t="n">
        <v>0</v>
      </c>
      <c r="BC40" s="4" t="n">
        <v>0</v>
      </c>
      <c r="BD40" s="4" t="n">
        <v>0</v>
      </c>
      <c r="BE40" s="4" t="n">
        <v>0</v>
      </c>
      <c r="BF40" s="4" t="n">
        <v>0</v>
      </c>
      <c r="BG40" s="4" t="n">
        <v>0</v>
      </c>
      <c r="BH40" s="4" t="n">
        <v>0</v>
      </c>
      <c r="BI40" s="4" t="n">
        <v>0</v>
      </c>
      <c r="BJ40" s="4" t="n">
        <v>0</v>
      </c>
      <c r="BK40" s="4" t="n">
        <v>0</v>
      </c>
      <c r="BL40" s="4" t="n">
        <v>0</v>
      </c>
      <c r="BM40" s="4" t="n">
        <v>0</v>
      </c>
      <c r="BN40" s="4" t="n">
        <v>0</v>
      </c>
      <c r="BO40" s="4" t="n">
        <v>0</v>
      </c>
      <c r="BP40" s="4" t="n">
        <v>0</v>
      </c>
      <c r="BQ40" s="4" t="n">
        <v>0</v>
      </c>
      <c r="BR40" s="4" t="n">
        <v>0</v>
      </c>
      <c r="BS40" s="4" t="n">
        <v>0</v>
      </c>
      <c r="BT40" s="4" t="n">
        <v>0</v>
      </c>
      <c r="BU40" s="4" t="n">
        <v>0</v>
      </c>
      <c r="BV40" s="4" t="n">
        <v>0</v>
      </c>
      <c r="BW40" s="4" t="n">
        <v>0</v>
      </c>
      <c r="BX40" s="4" t="n">
        <v>0</v>
      </c>
      <c r="BY40" s="4" t="n">
        <v>0</v>
      </c>
      <c r="BZ40" s="4" t="n">
        <v>0</v>
      </c>
      <c r="CA40" s="4" t="n">
        <v>0</v>
      </c>
      <c r="CB40" s="4" t="n">
        <v>0</v>
      </c>
      <c r="CC40" s="4" t="n">
        <v>0</v>
      </c>
      <c r="CD40" s="4" t="n">
        <v>0</v>
      </c>
      <c r="CE40" s="4" t="n">
        <v>0</v>
      </c>
      <c r="CF40" s="4" t="n">
        <v>0</v>
      </c>
      <c r="CG40" s="4" t="n">
        <v>0</v>
      </c>
      <c r="CH40" s="4" t="n">
        <v>0</v>
      </c>
      <c r="CI40" s="4" t="n">
        <v>0</v>
      </c>
      <c r="CJ40" s="4" t="n">
        <v>0</v>
      </c>
    </row>
    <row r="41" customFormat="false" ht="15.75" hidden="false" customHeight="false" outlineLevel="0" collapsed="false">
      <c r="A41" s="4" t="s">
        <v>40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 t="n">
        <f aca="false">P38-P39-P40</f>
        <v>1</v>
      </c>
      <c r="Q41" s="4" t="n">
        <f aca="false">Q38-Q39-Q40</f>
        <v>1</v>
      </c>
      <c r="R41" s="4" t="n">
        <f aca="false">R38-R39-R40</f>
        <v>1</v>
      </c>
      <c r="S41" s="4" t="n">
        <f aca="false">S38-S39-S40</f>
        <v>1</v>
      </c>
      <c r="T41" s="4" t="n">
        <f aca="false">T38-T39-T40</f>
        <v>1</v>
      </c>
      <c r="U41" s="4" t="n">
        <f aca="false">U38-U39-U40</f>
        <v>1</v>
      </c>
      <c r="V41" s="4" t="n">
        <f aca="false">V38-V39-V40</f>
        <v>1</v>
      </c>
      <c r="W41" s="4" t="n">
        <f aca="false">W38-W39-W40</f>
        <v>1</v>
      </c>
      <c r="X41" s="4" t="n">
        <f aca="false">X38-X39-X40</f>
        <v>1</v>
      </c>
      <c r="Y41" s="4" t="n">
        <f aca="false">Y38-Y39-Y40</f>
        <v>1</v>
      </c>
      <c r="Z41" s="4" t="n">
        <f aca="false">Z38-Z39-Z40</f>
        <v>1</v>
      </c>
      <c r="AA41" s="4" t="n">
        <f aca="false">AA38-AA39-AA40</f>
        <v>1</v>
      </c>
      <c r="AB41" s="4" t="n">
        <f aca="false">AB38-AB39-AB40</f>
        <v>1</v>
      </c>
      <c r="AC41" s="4" t="n">
        <f aca="false">AC38-AC39-AC40</f>
        <v>1</v>
      </c>
      <c r="AD41" s="4" t="n">
        <f aca="false">AD38-AD39-AD40</f>
        <v>1</v>
      </c>
      <c r="AE41" s="4" t="n">
        <f aca="false">AE38-AE39-AE40</f>
        <v>3</v>
      </c>
      <c r="AF41" s="4" t="n">
        <f aca="false">AF38-AF39-AF40</f>
        <v>3</v>
      </c>
      <c r="AG41" s="4" t="n">
        <f aca="false">AG38-AG39-AG40</f>
        <v>3</v>
      </c>
      <c r="AH41" s="4" t="n">
        <f aca="false">AH38-AH39-AH40</f>
        <v>3</v>
      </c>
      <c r="AI41" s="4" t="n">
        <f aca="false">AI38-AI39-AI40</f>
        <v>3</v>
      </c>
      <c r="AJ41" s="4" t="n">
        <f aca="false">AJ38-AJ39-AJ40</f>
        <v>3</v>
      </c>
      <c r="AK41" s="4" t="n">
        <f aca="false">AK38-AK39-AK40</f>
        <v>3</v>
      </c>
      <c r="AL41" s="4" t="n">
        <f aca="false">AL38-AL39-AL40</f>
        <v>3</v>
      </c>
      <c r="AM41" s="4" t="n">
        <f aca="false">AM38-AM39-AM40</f>
        <v>3</v>
      </c>
      <c r="AN41" s="4" t="n">
        <f aca="false">AN38-AN39-AN40</f>
        <v>3</v>
      </c>
      <c r="AO41" s="4" t="n">
        <f aca="false">AO38-AO39-AO40</f>
        <v>3</v>
      </c>
      <c r="AP41" s="4" t="n">
        <f aca="false">AP38-AP39-AP40</f>
        <v>3</v>
      </c>
      <c r="AQ41" s="4" t="n">
        <f aca="false">AQ38-AQ39-AQ40</f>
        <v>3</v>
      </c>
      <c r="AR41" s="4" t="n">
        <f aca="false">AR38-AR39-AR40</f>
        <v>3</v>
      </c>
      <c r="AS41" s="4" t="n">
        <f aca="false">AS38-AS39-AS40</f>
        <v>4</v>
      </c>
      <c r="AT41" s="4" t="n">
        <f aca="false">AT38-AT39-AT40</f>
        <v>3</v>
      </c>
      <c r="AU41" s="4" t="n">
        <f aca="false">AU38-AU39-AU40</f>
        <v>3</v>
      </c>
      <c r="AV41" s="4" t="n">
        <f aca="false">AV38-AV39-AV40</f>
        <v>3</v>
      </c>
      <c r="AW41" s="4" t="n">
        <f aca="false">AW38-AW39-AW40</f>
        <v>3</v>
      </c>
      <c r="AX41" s="4" t="n">
        <f aca="false">AX38-AX39-AX40</f>
        <v>3</v>
      </c>
      <c r="AY41" s="4" t="n">
        <f aca="false">AY38-AY39-AY40</f>
        <v>3</v>
      </c>
      <c r="AZ41" s="4" t="n">
        <f aca="false">AZ38-AZ39-AZ40</f>
        <v>3</v>
      </c>
      <c r="BA41" s="4" t="n">
        <f aca="false">BA38-BA39-BA40</f>
        <v>3</v>
      </c>
      <c r="BB41" s="4" t="n">
        <f aca="false">BB38-BB39-BB40</f>
        <v>3</v>
      </c>
      <c r="BC41" s="4" t="n">
        <f aca="false">BC38-BC39-BC40</f>
        <v>3</v>
      </c>
      <c r="BD41" s="4" t="n">
        <f aca="false">BD38-BD39-BD40</f>
        <v>4</v>
      </c>
      <c r="BE41" s="4" t="n">
        <f aca="false">BE38-BE39-BE40</f>
        <v>4</v>
      </c>
      <c r="BF41" s="4" t="n">
        <f aca="false">BF38-BF39-BF40</f>
        <v>4</v>
      </c>
      <c r="BG41" s="4" t="n">
        <f aca="false">BG38-BG39-BG40</f>
        <v>4</v>
      </c>
      <c r="BH41" s="4" t="n">
        <f aca="false">BH38-BH39-BH40</f>
        <v>4</v>
      </c>
      <c r="BI41" s="4" t="n">
        <f aca="false">BI38-BI39-BI40</f>
        <v>4</v>
      </c>
      <c r="BJ41" s="4" t="n">
        <f aca="false">BJ38-BJ39-BJ40</f>
        <v>4</v>
      </c>
      <c r="BK41" s="4" t="n">
        <f aca="false">BK38-BK39-BK40</f>
        <v>4</v>
      </c>
      <c r="BL41" s="4" t="n">
        <f aca="false">BL38-BL39-BL40</f>
        <v>4</v>
      </c>
      <c r="BM41" s="4" t="n">
        <f aca="false">BM38-BM39-BM40</f>
        <v>4</v>
      </c>
      <c r="BN41" s="4" t="n">
        <f aca="false">BN38-BN39-BN40</f>
        <v>4</v>
      </c>
      <c r="BO41" s="4" t="n">
        <f aca="false">BO38-BO39-BO40</f>
        <v>4</v>
      </c>
      <c r="BP41" s="4" t="n">
        <f aca="false">BP38-BP39-BP40</f>
        <v>4</v>
      </c>
      <c r="BQ41" s="4" t="n">
        <f aca="false">BQ38-BQ39-BQ40</f>
        <v>1</v>
      </c>
      <c r="BR41" s="4" t="n">
        <f aca="false">BR38-BR39-BR40</f>
        <v>1</v>
      </c>
      <c r="BS41" s="4" t="n">
        <f aca="false">BS38-BS39-BS40</f>
        <v>1</v>
      </c>
      <c r="BT41" s="4" t="n">
        <f aca="false">BT38-BT39-BT40</f>
        <v>2</v>
      </c>
      <c r="BU41" s="4" t="n">
        <f aca="false">BU38-BU39-BU40</f>
        <v>2</v>
      </c>
      <c r="BV41" s="4" t="n">
        <f aca="false">BV38-BV39-BV40</f>
        <v>2</v>
      </c>
      <c r="BW41" s="4" t="n">
        <f aca="false">BW38-BW39-BW40</f>
        <v>2</v>
      </c>
      <c r="BX41" s="4" t="n">
        <f aca="false">BX38-BX39-BX40</f>
        <v>2</v>
      </c>
      <c r="BY41" s="4" t="n">
        <f aca="false">BY38-BY39-BY40</f>
        <v>2</v>
      </c>
      <c r="BZ41" s="4" t="n">
        <f aca="false">BZ38-BZ39-BZ40</f>
        <v>2</v>
      </c>
      <c r="CA41" s="4" t="n">
        <f aca="false">CA38-CA39-CA40</f>
        <v>2</v>
      </c>
      <c r="CB41" s="4" t="n">
        <f aca="false">CB38-CB39-CB40</f>
        <v>2</v>
      </c>
      <c r="CC41" s="4" t="n">
        <f aca="false">CC38-CC39-CC40</f>
        <v>2</v>
      </c>
      <c r="CD41" s="4" t="n">
        <f aca="false">CD38-CD39-CD40</f>
        <v>4</v>
      </c>
      <c r="CE41" s="4" t="n">
        <f aca="false">CE38-CE39-CE40</f>
        <v>4</v>
      </c>
      <c r="CF41" s="4" t="n">
        <f aca="false">CF38-CF39-CF40</f>
        <v>4</v>
      </c>
      <c r="CG41" s="4" t="n">
        <f aca="false">CG38-CG39-CG40</f>
        <v>4</v>
      </c>
      <c r="CH41" s="4" t="n">
        <f aca="false">CH38-CH39-CH40</f>
        <v>4</v>
      </c>
      <c r="CI41" s="4" t="n">
        <f aca="false">CI38-CI39-CI40</f>
        <v>4</v>
      </c>
      <c r="CJ41" s="4" t="n">
        <f aca="false">CJ38-CJ39-CJ40</f>
        <v>4</v>
      </c>
    </row>
    <row r="42" customFormat="false" ht="15.75" hidden="false" customHeight="false" outlineLevel="0" collapsed="false">
      <c r="A42" s="4" t="s">
        <v>41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 t="n">
        <v>1</v>
      </c>
      <c r="Q42" s="4" t="n">
        <v>2</v>
      </c>
      <c r="R42" s="4" t="n">
        <v>2</v>
      </c>
      <c r="S42" s="4" t="n">
        <v>3</v>
      </c>
      <c r="T42" s="4" t="n">
        <v>3</v>
      </c>
      <c r="U42" s="4" t="n">
        <v>3</v>
      </c>
      <c r="V42" s="4" t="n">
        <v>3</v>
      </c>
      <c r="W42" s="4" t="n">
        <v>3</v>
      </c>
      <c r="X42" s="4" t="n">
        <v>6</v>
      </c>
      <c r="Y42" s="4" t="n">
        <v>6</v>
      </c>
      <c r="Z42" s="4" t="n">
        <v>10</v>
      </c>
      <c r="AA42" s="4" t="n">
        <v>10</v>
      </c>
      <c r="AB42" s="4" t="n">
        <v>10</v>
      </c>
      <c r="AC42" s="4" t="n">
        <v>13</v>
      </c>
      <c r="AD42" s="4" t="n">
        <v>13</v>
      </c>
      <c r="AE42" s="4" t="n">
        <v>14</v>
      </c>
      <c r="AF42" s="4" t="n">
        <v>16</v>
      </c>
      <c r="AG42" s="4" t="n">
        <v>18</v>
      </c>
      <c r="AH42" s="4" t="n">
        <v>18</v>
      </c>
      <c r="AI42" s="4" t="n">
        <v>19</v>
      </c>
      <c r="AJ42" s="4" t="n">
        <v>19</v>
      </c>
      <c r="AK42" s="4" t="n">
        <v>20</v>
      </c>
      <c r="AL42" s="4" t="n">
        <v>20</v>
      </c>
      <c r="AM42" s="4" t="n">
        <v>22</v>
      </c>
      <c r="AN42" s="4" t="n">
        <v>22</v>
      </c>
      <c r="AO42" s="4" t="n">
        <v>22</v>
      </c>
      <c r="AP42" s="4" t="n">
        <v>21</v>
      </c>
      <c r="AQ42" s="4" t="n">
        <v>21</v>
      </c>
      <c r="AR42" s="4" t="n">
        <v>21</v>
      </c>
      <c r="AS42" s="4" t="n">
        <v>21</v>
      </c>
      <c r="AT42" s="4" t="n">
        <v>22</v>
      </c>
      <c r="AU42" s="4" t="n">
        <v>22</v>
      </c>
      <c r="AV42" s="4" t="n">
        <v>22</v>
      </c>
      <c r="AW42" s="4" t="n">
        <v>22</v>
      </c>
      <c r="AX42" s="4" t="n">
        <v>22</v>
      </c>
      <c r="AY42" s="4" t="n">
        <v>22</v>
      </c>
      <c r="AZ42" s="4" t="n">
        <v>22</v>
      </c>
      <c r="BA42" s="4" t="n">
        <v>22</v>
      </c>
      <c r="BB42" s="4" t="n">
        <v>22</v>
      </c>
      <c r="BC42" s="4" t="n">
        <v>22</v>
      </c>
      <c r="BD42" s="4" t="n">
        <v>23</v>
      </c>
      <c r="BE42" s="4" t="n">
        <v>23</v>
      </c>
      <c r="BF42" s="4" t="n">
        <v>23</v>
      </c>
      <c r="BG42" s="4" t="n">
        <v>23</v>
      </c>
      <c r="BH42" s="4" t="n">
        <v>23</v>
      </c>
      <c r="BI42" s="4" t="n">
        <v>25</v>
      </c>
      <c r="BJ42" s="4" t="n">
        <v>25</v>
      </c>
      <c r="BK42" s="4" t="n">
        <v>27</v>
      </c>
      <c r="BL42" s="4" t="n">
        <v>27</v>
      </c>
      <c r="BM42" s="4" t="n">
        <v>28</v>
      </c>
      <c r="BN42" s="4" t="n">
        <v>28</v>
      </c>
      <c r="BO42" s="4" t="n">
        <v>28</v>
      </c>
      <c r="BP42" s="4" t="n">
        <v>28</v>
      </c>
      <c r="BQ42" s="4" t="n">
        <v>28</v>
      </c>
      <c r="BR42" s="4" t="n">
        <v>28</v>
      </c>
      <c r="BS42" s="4" t="n">
        <v>28</v>
      </c>
      <c r="BT42" s="4" t="n">
        <v>28</v>
      </c>
      <c r="BU42" s="4" t="n">
        <v>29</v>
      </c>
      <c r="BV42" s="4" t="n">
        <v>30</v>
      </c>
      <c r="BW42" s="4" t="n">
        <v>29</v>
      </c>
      <c r="BX42" s="4" t="n">
        <v>29</v>
      </c>
      <c r="BY42" s="4" t="n">
        <v>29</v>
      </c>
      <c r="BZ42" s="4" t="n">
        <v>29</v>
      </c>
      <c r="CA42" s="4" t="n">
        <v>29</v>
      </c>
      <c r="CB42" s="4" t="n">
        <v>29</v>
      </c>
      <c r="CC42" s="4" t="n">
        <v>29</v>
      </c>
      <c r="CD42" s="4" t="n">
        <v>29</v>
      </c>
      <c r="CE42" s="4" t="n">
        <v>29</v>
      </c>
      <c r="CF42" s="4" t="n">
        <v>29</v>
      </c>
      <c r="CG42" s="4" t="n">
        <v>29</v>
      </c>
      <c r="CH42" s="4" t="n">
        <v>29</v>
      </c>
      <c r="CI42" s="4" t="n">
        <v>29</v>
      </c>
      <c r="CJ42" s="4" t="n">
        <v>30</v>
      </c>
    </row>
    <row r="43" customFormat="false" ht="15.75" hidden="false" customHeight="false" outlineLevel="0" collapsed="false">
      <c r="A43" s="4" t="s">
        <v>42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 t="n">
        <v>0</v>
      </c>
      <c r="Q43" s="4" t="n">
        <v>0</v>
      </c>
      <c r="R43" s="4" t="n">
        <v>0</v>
      </c>
      <c r="S43" s="4" t="n">
        <v>0</v>
      </c>
      <c r="T43" s="4" t="n">
        <v>0</v>
      </c>
      <c r="U43" s="4" t="n">
        <v>0</v>
      </c>
      <c r="V43" s="4" t="n">
        <v>0</v>
      </c>
      <c r="W43" s="4" t="n">
        <v>0</v>
      </c>
      <c r="X43" s="4" t="n">
        <v>0</v>
      </c>
      <c r="Y43" s="4" t="n">
        <v>0</v>
      </c>
      <c r="Z43" s="4" t="n">
        <v>0</v>
      </c>
      <c r="AA43" s="4" t="n">
        <v>0</v>
      </c>
      <c r="AB43" s="4" t="n">
        <v>0</v>
      </c>
      <c r="AC43" s="4" t="n">
        <v>0</v>
      </c>
      <c r="AD43" s="4" t="n">
        <v>0</v>
      </c>
      <c r="AE43" s="4" t="n">
        <v>0</v>
      </c>
      <c r="AF43" s="4" t="n">
        <v>0</v>
      </c>
      <c r="AG43" s="4" t="n">
        <v>0</v>
      </c>
      <c r="AH43" s="4" t="n">
        <v>0</v>
      </c>
      <c r="AI43" s="4" t="n">
        <v>0</v>
      </c>
      <c r="AJ43" s="4" t="n">
        <v>0</v>
      </c>
      <c r="AK43" s="4" t="n">
        <v>0</v>
      </c>
      <c r="AL43" s="4" t="n">
        <v>0</v>
      </c>
      <c r="AM43" s="4" t="n">
        <v>0</v>
      </c>
      <c r="AN43" s="4" t="n">
        <v>0</v>
      </c>
      <c r="AO43" s="4" t="n">
        <v>0</v>
      </c>
      <c r="AP43" s="4" t="n">
        <v>0</v>
      </c>
      <c r="AQ43" s="4" t="n">
        <v>0</v>
      </c>
      <c r="AR43" s="4" t="n">
        <v>0</v>
      </c>
      <c r="AS43" s="4" t="n">
        <v>0</v>
      </c>
      <c r="AT43" s="4" t="n">
        <v>0</v>
      </c>
      <c r="AU43" s="4" t="n">
        <v>0</v>
      </c>
      <c r="AV43" s="4" t="n">
        <v>0</v>
      </c>
      <c r="AW43" s="4" t="n">
        <v>0</v>
      </c>
      <c r="AX43" s="4" t="n">
        <v>0</v>
      </c>
      <c r="AY43" s="4" t="n">
        <v>0</v>
      </c>
      <c r="AZ43" s="4" t="n">
        <v>10</v>
      </c>
      <c r="BA43" s="4" t="n">
        <v>10</v>
      </c>
      <c r="BB43" s="4" t="n">
        <v>10</v>
      </c>
      <c r="BC43" s="4" t="n">
        <v>10</v>
      </c>
      <c r="BD43" s="4" t="n">
        <v>10</v>
      </c>
      <c r="BE43" s="4" t="n">
        <v>10</v>
      </c>
      <c r="BF43" s="4" t="n">
        <v>10</v>
      </c>
      <c r="BG43" s="4" t="n">
        <v>10</v>
      </c>
      <c r="BH43" s="4" t="n">
        <v>10</v>
      </c>
      <c r="BI43" s="4" t="n">
        <v>10</v>
      </c>
      <c r="BJ43" s="4" t="n">
        <v>10</v>
      </c>
      <c r="BK43" s="4" t="n">
        <v>10</v>
      </c>
      <c r="BL43" s="4" t="n">
        <v>10</v>
      </c>
      <c r="BM43" s="4" t="n">
        <v>10</v>
      </c>
      <c r="BN43" s="4" t="n">
        <v>10</v>
      </c>
      <c r="BO43" s="4" t="n">
        <v>10</v>
      </c>
      <c r="BP43" s="4" t="n">
        <v>10</v>
      </c>
      <c r="BQ43" s="4" t="n">
        <v>13</v>
      </c>
      <c r="BR43" s="4" t="n">
        <v>13</v>
      </c>
      <c r="BS43" s="4" t="n">
        <v>13</v>
      </c>
      <c r="BT43" s="4" t="n">
        <v>13</v>
      </c>
      <c r="BU43" s="4" t="n">
        <v>13</v>
      </c>
      <c r="BV43" s="4" t="n">
        <v>13</v>
      </c>
      <c r="BW43" s="4" t="n">
        <v>13</v>
      </c>
      <c r="BX43" s="4" t="n">
        <v>13</v>
      </c>
      <c r="BY43" s="4" t="n">
        <v>13</v>
      </c>
      <c r="BZ43" s="4" t="n">
        <v>13</v>
      </c>
      <c r="CA43" s="4" t="n">
        <v>13</v>
      </c>
      <c r="CB43" s="4" t="n">
        <v>17</v>
      </c>
      <c r="CC43" s="4" t="n">
        <v>17</v>
      </c>
      <c r="CD43" s="4" t="n">
        <v>17</v>
      </c>
      <c r="CE43" s="4" t="n">
        <v>17</v>
      </c>
      <c r="CF43" s="4" t="n">
        <v>17</v>
      </c>
      <c r="CG43" s="4" t="n">
        <v>17</v>
      </c>
      <c r="CH43" s="4" t="n">
        <v>17</v>
      </c>
      <c r="CI43" s="4" t="n">
        <v>17</v>
      </c>
      <c r="CJ43" s="4" t="n">
        <v>17</v>
      </c>
    </row>
    <row r="44" customFormat="false" ht="15.75" hidden="false" customHeight="false" outlineLevel="0" collapsed="false">
      <c r="A44" s="4" t="s">
        <v>43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 t="n">
        <v>0</v>
      </c>
      <c r="Q44" s="4" t="n">
        <v>0</v>
      </c>
      <c r="R44" s="4" t="n">
        <v>0</v>
      </c>
      <c r="S44" s="4" t="n">
        <v>0</v>
      </c>
      <c r="T44" s="4" t="n">
        <v>0</v>
      </c>
      <c r="U44" s="4" t="n">
        <v>0</v>
      </c>
      <c r="V44" s="4" t="n">
        <v>0</v>
      </c>
      <c r="W44" s="4" t="n">
        <v>0</v>
      </c>
      <c r="X44" s="4" t="n">
        <v>0</v>
      </c>
      <c r="Y44" s="4" t="n">
        <v>0</v>
      </c>
      <c r="Z44" s="4" t="n">
        <v>0</v>
      </c>
      <c r="AA44" s="4" t="n">
        <v>0</v>
      </c>
      <c r="AB44" s="4" t="n">
        <v>0</v>
      </c>
      <c r="AC44" s="4" t="n">
        <v>0</v>
      </c>
      <c r="AD44" s="4" t="n">
        <v>0</v>
      </c>
      <c r="AE44" s="4" t="n">
        <v>0</v>
      </c>
      <c r="AF44" s="4" t="n">
        <v>0</v>
      </c>
      <c r="AG44" s="4" t="n">
        <v>0</v>
      </c>
      <c r="AH44" s="4" t="n">
        <v>0</v>
      </c>
      <c r="AI44" s="4" t="n">
        <v>0</v>
      </c>
      <c r="AJ44" s="4" t="n">
        <v>0</v>
      </c>
      <c r="AK44" s="4" t="n">
        <v>0</v>
      </c>
      <c r="AL44" s="4" t="n">
        <v>0</v>
      </c>
      <c r="AM44" s="4" t="n">
        <v>0</v>
      </c>
      <c r="AN44" s="4" t="n">
        <v>0</v>
      </c>
      <c r="AO44" s="4" t="n">
        <v>0</v>
      </c>
      <c r="AP44" s="4" t="n">
        <v>0</v>
      </c>
      <c r="AQ44" s="4" t="n">
        <v>0</v>
      </c>
      <c r="AR44" s="4" t="n">
        <v>0</v>
      </c>
      <c r="AS44" s="4" t="n">
        <v>0</v>
      </c>
      <c r="AT44" s="4" t="n">
        <v>0</v>
      </c>
      <c r="AU44" s="4" t="n">
        <v>0</v>
      </c>
      <c r="AV44" s="4" t="n">
        <v>0</v>
      </c>
      <c r="AW44" s="4" t="n">
        <v>0</v>
      </c>
      <c r="AX44" s="4" t="n">
        <v>0</v>
      </c>
      <c r="AY44" s="4" t="n">
        <v>0</v>
      </c>
      <c r="AZ44" s="4" t="n">
        <v>0</v>
      </c>
      <c r="BA44" s="4" t="n">
        <v>0</v>
      </c>
      <c r="BB44" s="4" t="n">
        <v>0</v>
      </c>
      <c r="BC44" s="4" t="n">
        <v>0</v>
      </c>
      <c r="BD44" s="4" t="n">
        <v>0</v>
      </c>
      <c r="BE44" s="4" t="n">
        <v>0</v>
      </c>
      <c r="BF44" s="4" t="n">
        <v>0</v>
      </c>
      <c r="BG44" s="4" t="n">
        <v>0</v>
      </c>
      <c r="BH44" s="4" t="n">
        <v>0</v>
      </c>
      <c r="BI44" s="4" t="n">
        <v>0</v>
      </c>
      <c r="BJ44" s="4" t="n">
        <v>0</v>
      </c>
      <c r="BK44" s="4" t="n">
        <v>0</v>
      </c>
      <c r="BL44" s="4" t="n">
        <v>0</v>
      </c>
      <c r="BM44" s="4" t="n">
        <v>0</v>
      </c>
      <c r="BN44" s="4" t="n">
        <v>0</v>
      </c>
      <c r="BO44" s="4" t="n">
        <v>0</v>
      </c>
      <c r="BP44" s="4" t="n">
        <v>0</v>
      </c>
      <c r="BQ44" s="4" t="n">
        <v>0</v>
      </c>
      <c r="BR44" s="4" t="n">
        <v>0</v>
      </c>
      <c r="BS44" s="4" t="n">
        <v>0</v>
      </c>
      <c r="BT44" s="4" t="n">
        <v>0</v>
      </c>
      <c r="BU44" s="4" t="n">
        <v>0</v>
      </c>
      <c r="BV44" s="4" t="n">
        <v>0</v>
      </c>
      <c r="BW44" s="4" t="n">
        <v>0</v>
      </c>
      <c r="BX44" s="4" t="n">
        <v>0</v>
      </c>
      <c r="BY44" s="4" t="n">
        <v>0</v>
      </c>
      <c r="BZ44" s="4" t="n">
        <v>0</v>
      </c>
      <c r="CA44" s="4" t="n">
        <v>0</v>
      </c>
      <c r="CB44" s="4" t="n">
        <v>0</v>
      </c>
      <c r="CC44" s="4" t="n">
        <v>0</v>
      </c>
      <c r="CD44" s="4" t="n">
        <v>0</v>
      </c>
      <c r="CE44" s="4" t="n">
        <v>0</v>
      </c>
      <c r="CF44" s="4" t="n">
        <v>0</v>
      </c>
      <c r="CG44" s="4" t="n">
        <v>0</v>
      </c>
      <c r="CH44" s="4" t="n">
        <v>0</v>
      </c>
      <c r="CI44" s="4" t="n">
        <v>0</v>
      </c>
      <c r="CJ44" s="4" t="n">
        <v>0</v>
      </c>
    </row>
    <row r="45" customFormat="false" ht="15.75" hidden="false" customHeight="false" outlineLevel="0" collapsed="false">
      <c r="A45" s="4" t="s">
        <v>44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 t="n">
        <f aca="false">P42-P43-P44</f>
        <v>1</v>
      </c>
      <c r="Q45" s="4" t="n">
        <f aca="false">Q42-Q43-Q44</f>
        <v>2</v>
      </c>
      <c r="R45" s="4" t="n">
        <f aca="false">R42-R43-R44</f>
        <v>2</v>
      </c>
      <c r="S45" s="4" t="n">
        <f aca="false">S42-S43-S44</f>
        <v>3</v>
      </c>
      <c r="T45" s="4" t="n">
        <f aca="false">T42-T43-T44</f>
        <v>3</v>
      </c>
      <c r="U45" s="4" t="n">
        <f aca="false">U42-U43-U44</f>
        <v>3</v>
      </c>
      <c r="V45" s="4" t="n">
        <f aca="false">V42-V43-V44</f>
        <v>3</v>
      </c>
      <c r="W45" s="4" t="n">
        <f aca="false">W42-W43-W44</f>
        <v>3</v>
      </c>
      <c r="X45" s="4" t="n">
        <f aca="false">X42-X43-X44</f>
        <v>6</v>
      </c>
      <c r="Y45" s="4" t="n">
        <f aca="false">Y42-Y43-Y44</f>
        <v>6</v>
      </c>
      <c r="Z45" s="4" t="n">
        <f aca="false">Z42-Z43-Z44</f>
        <v>10</v>
      </c>
      <c r="AA45" s="4" t="n">
        <f aca="false">AA42-AA43-AA44</f>
        <v>10</v>
      </c>
      <c r="AB45" s="4" t="n">
        <f aca="false">AB42-AB43-AB44</f>
        <v>10</v>
      </c>
      <c r="AC45" s="4" t="n">
        <f aca="false">AC42-AC43-AC44</f>
        <v>13</v>
      </c>
      <c r="AD45" s="4" t="n">
        <f aca="false">AD42-AD43-AD44</f>
        <v>13</v>
      </c>
      <c r="AE45" s="4" t="n">
        <f aca="false">AE42-AE43-AE44</f>
        <v>14</v>
      </c>
      <c r="AF45" s="4" t="n">
        <f aca="false">AF42-AF43-AF44</f>
        <v>16</v>
      </c>
      <c r="AG45" s="4" t="n">
        <f aca="false">AG42-AG43-AG44</f>
        <v>18</v>
      </c>
      <c r="AH45" s="4" t="n">
        <f aca="false">AH42-AH43-AH44</f>
        <v>18</v>
      </c>
      <c r="AI45" s="4" t="n">
        <f aca="false">AI42-AI43-AI44</f>
        <v>19</v>
      </c>
      <c r="AJ45" s="4" t="n">
        <f aca="false">AJ42-AJ43-AJ44</f>
        <v>19</v>
      </c>
      <c r="AK45" s="4" t="n">
        <f aca="false">AK42-AK43-AK44</f>
        <v>20</v>
      </c>
      <c r="AL45" s="4" t="n">
        <f aca="false">AL42-AL43-AL44</f>
        <v>20</v>
      </c>
      <c r="AM45" s="4" t="n">
        <f aca="false">AM42-AM43-AM44</f>
        <v>22</v>
      </c>
      <c r="AN45" s="4" t="n">
        <f aca="false">AN42-AN43-AN44</f>
        <v>22</v>
      </c>
      <c r="AO45" s="4" t="n">
        <f aca="false">AO42-AO43-AO44</f>
        <v>22</v>
      </c>
      <c r="AP45" s="4" t="n">
        <f aca="false">AP42-AP43-AP44</f>
        <v>21</v>
      </c>
      <c r="AQ45" s="4" t="n">
        <f aca="false">AQ42-AQ43-AQ44</f>
        <v>21</v>
      </c>
      <c r="AR45" s="4" t="n">
        <f aca="false">AR42-AR43-AR44</f>
        <v>21</v>
      </c>
      <c r="AS45" s="4" t="n">
        <f aca="false">AS42-AS43-AS44</f>
        <v>21</v>
      </c>
      <c r="AT45" s="4" t="n">
        <f aca="false">AT42-AT43-AT44</f>
        <v>22</v>
      </c>
      <c r="AU45" s="4" t="n">
        <f aca="false">AU42-AU43-AU44</f>
        <v>22</v>
      </c>
      <c r="AV45" s="4" t="n">
        <f aca="false">AV42-AV43-AV44</f>
        <v>22</v>
      </c>
      <c r="AW45" s="4" t="n">
        <f aca="false">AW42-AW43-AW44</f>
        <v>22</v>
      </c>
      <c r="AX45" s="4" t="n">
        <f aca="false">AX42-AX43-AX44</f>
        <v>22</v>
      </c>
      <c r="AY45" s="4" t="n">
        <f aca="false">AY42-AY43-AY44</f>
        <v>22</v>
      </c>
      <c r="AZ45" s="4" t="n">
        <f aca="false">AZ42-AZ43-AZ44</f>
        <v>12</v>
      </c>
      <c r="BA45" s="4" t="n">
        <f aca="false">BA42-BA43-BA44</f>
        <v>12</v>
      </c>
      <c r="BB45" s="4" t="n">
        <f aca="false">BB42-BB43-BB44</f>
        <v>12</v>
      </c>
      <c r="BC45" s="4" t="n">
        <f aca="false">BC42-BC43-BC44</f>
        <v>12</v>
      </c>
      <c r="BD45" s="4" t="n">
        <f aca="false">BD42-BD43-BD44</f>
        <v>13</v>
      </c>
      <c r="BE45" s="4" t="n">
        <f aca="false">BE42-BE43-BE44</f>
        <v>13</v>
      </c>
      <c r="BF45" s="4" t="n">
        <f aca="false">BF42-BF43-BF44</f>
        <v>13</v>
      </c>
      <c r="BG45" s="4" t="n">
        <f aca="false">BG42-BG43-BG44</f>
        <v>13</v>
      </c>
      <c r="BH45" s="4" t="n">
        <f aca="false">BH42-BH43-BH44</f>
        <v>13</v>
      </c>
      <c r="BI45" s="4" t="n">
        <f aca="false">BI42-BI43-BI44</f>
        <v>15</v>
      </c>
      <c r="BJ45" s="4" t="n">
        <f aca="false">BJ42-BJ43-BJ44</f>
        <v>15</v>
      </c>
      <c r="BK45" s="4" t="n">
        <f aca="false">BK42-BK43-BK44</f>
        <v>17</v>
      </c>
      <c r="BL45" s="4" t="n">
        <f aca="false">BL42-BL43-BL44</f>
        <v>17</v>
      </c>
      <c r="BM45" s="4" t="n">
        <f aca="false">BM42-BM43-BM44</f>
        <v>18</v>
      </c>
      <c r="BN45" s="4" t="n">
        <f aca="false">BN42-BN43-BN44</f>
        <v>18</v>
      </c>
      <c r="BO45" s="4" t="n">
        <f aca="false">BO42-BO43-BO44</f>
        <v>18</v>
      </c>
      <c r="BP45" s="4" t="n">
        <f aca="false">BP42-BP43-BP44</f>
        <v>18</v>
      </c>
      <c r="BQ45" s="4" t="n">
        <f aca="false">BQ42-BQ43-BQ44</f>
        <v>15</v>
      </c>
      <c r="BR45" s="4" t="n">
        <f aca="false">BR42-BR43-BR44</f>
        <v>15</v>
      </c>
      <c r="BS45" s="4" t="n">
        <f aca="false">BS42-BS43-BS44</f>
        <v>15</v>
      </c>
      <c r="BT45" s="4" t="n">
        <f aca="false">BT42-BT43-BT44</f>
        <v>15</v>
      </c>
      <c r="BU45" s="4" t="n">
        <f aca="false">BU42-BU43-BU44</f>
        <v>16</v>
      </c>
      <c r="BV45" s="4" t="n">
        <f aca="false">BV42-BV43-BV44</f>
        <v>17</v>
      </c>
      <c r="BW45" s="4" t="n">
        <f aca="false">BW42-BW43-BW44</f>
        <v>16</v>
      </c>
      <c r="BX45" s="4" t="n">
        <f aca="false">BX42-BX43-BX44</f>
        <v>16</v>
      </c>
      <c r="BY45" s="4" t="n">
        <f aca="false">BY42-BY43-BY44</f>
        <v>16</v>
      </c>
      <c r="BZ45" s="4" t="n">
        <f aca="false">BZ42-BZ43-BZ44</f>
        <v>16</v>
      </c>
      <c r="CA45" s="4" t="n">
        <f aca="false">CA42-CA43-CA44</f>
        <v>16</v>
      </c>
      <c r="CB45" s="4" t="n">
        <f aca="false">CB42-CB43-CB44</f>
        <v>12</v>
      </c>
      <c r="CC45" s="4" t="n">
        <f aca="false">CC42-CC43-CC44</f>
        <v>12</v>
      </c>
      <c r="CD45" s="4" t="n">
        <f aca="false">CD42-CD43-CD44</f>
        <v>12</v>
      </c>
      <c r="CE45" s="4" t="n">
        <f aca="false">CE42-CE43-CE44</f>
        <v>12</v>
      </c>
      <c r="CF45" s="4" t="n">
        <f aca="false">CF42-CF43-CF44</f>
        <v>12</v>
      </c>
      <c r="CG45" s="4" t="n">
        <f aca="false">CG42-CG43-CG44</f>
        <v>12</v>
      </c>
      <c r="CH45" s="4" t="n">
        <f aca="false">CH42-CH43-CH44</f>
        <v>12</v>
      </c>
      <c r="CI45" s="4" t="n">
        <f aca="false">CI42-CI43-CI44</f>
        <v>12</v>
      </c>
      <c r="CJ45" s="4" t="n">
        <f aca="false">CJ42-CJ43-CJ44</f>
        <v>13</v>
      </c>
    </row>
    <row r="46" customFormat="false" ht="15.75" hidden="false" customHeight="false" outlineLevel="0" collapsed="false">
      <c r="A46" s="4" t="s">
        <v>45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 t="n">
        <v>1</v>
      </c>
      <c r="T46" s="4" t="n">
        <v>3</v>
      </c>
      <c r="U46" s="4" t="n">
        <v>3</v>
      </c>
      <c r="V46" s="4" t="n">
        <v>3</v>
      </c>
      <c r="W46" s="4" t="n">
        <v>3</v>
      </c>
      <c r="X46" s="4" t="n">
        <v>3</v>
      </c>
      <c r="Y46" s="4" t="n">
        <v>3</v>
      </c>
      <c r="Z46" s="4" t="n">
        <v>4</v>
      </c>
      <c r="AA46" s="4" t="n">
        <v>8</v>
      </c>
      <c r="AB46" s="4" t="n">
        <v>9</v>
      </c>
      <c r="AC46" s="4" t="n">
        <v>19</v>
      </c>
      <c r="AD46" s="4" t="n">
        <v>20</v>
      </c>
      <c r="AE46" s="4" t="n">
        <v>21</v>
      </c>
      <c r="AF46" s="5" t="n">
        <f aca="false">AE46+1</f>
        <v>22</v>
      </c>
      <c r="AG46" s="4" t="n">
        <v>22</v>
      </c>
      <c r="AH46" s="4" t="n">
        <v>22</v>
      </c>
      <c r="AI46" s="4" t="n">
        <v>22</v>
      </c>
      <c r="AJ46" s="4" t="n">
        <v>24</v>
      </c>
      <c r="AK46" s="4" t="n">
        <v>24</v>
      </c>
      <c r="AL46" s="4" t="n">
        <v>24</v>
      </c>
      <c r="AM46" s="4" t="n">
        <v>24</v>
      </c>
      <c r="AN46" s="4" t="n">
        <v>24</v>
      </c>
      <c r="AO46" s="4" t="n">
        <v>24</v>
      </c>
      <c r="AP46" s="4" t="n">
        <v>24</v>
      </c>
      <c r="AQ46" s="4" t="n">
        <f aca="false">24+7</f>
        <v>31</v>
      </c>
      <c r="AR46" s="4" t="n">
        <v>32</v>
      </c>
      <c r="AS46" s="4" t="n">
        <v>31</v>
      </c>
      <c r="AT46" s="4" t="n">
        <v>31</v>
      </c>
      <c r="AU46" s="4" t="n">
        <v>31</v>
      </c>
      <c r="AV46" s="4" t="n">
        <v>31</v>
      </c>
      <c r="AW46" s="4" t="n">
        <v>31</v>
      </c>
      <c r="AX46" s="4" t="n">
        <v>34</v>
      </c>
      <c r="AY46" s="4" t="n">
        <v>34</v>
      </c>
      <c r="AZ46" s="4" t="n">
        <v>34</v>
      </c>
      <c r="BA46" s="4" t="n">
        <v>35</v>
      </c>
      <c r="BB46" s="4" t="n">
        <v>39</v>
      </c>
      <c r="BC46" s="4" t="n">
        <v>40</v>
      </c>
      <c r="BD46" s="4" t="n">
        <v>46</v>
      </c>
      <c r="BE46" s="4" t="n">
        <v>46</v>
      </c>
      <c r="BF46" s="4" t="n">
        <v>47</v>
      </c>
      <c r="BG46" s="4" t="n">
        <v>47</v>
      </c>
      <c r="BH46" s="4" t="n">
        <v>48</v>
      </c>
      <c r="BI46" s="4" t="n">
        <v>49</v>
      </c>
      <c r="BJ46" s="4" t="n">
        <v>49</v>
      </c>
      <c r="BK46" s="4" t="n">
        <v>49</v>
      </c>
      <c r="BL46" s="4" t="n">
        <v>49</v>
      </c>
      <c r="BM46" s="4" t="n">
        <v>48</v>
      </c>
      <c r="BN46" s="4" t="n">
        <v>51</v>
      </c>
      <c r="BO46" s="4" t="n">
        <v>52</v>
      </c>
      <c r="BP46" s="4" t="n">
        <v>53</v>
      </c>
      <c r="BQ46" s="4" t="n">
        <v>54</v>
      </c>
      <c r="BR46" s="4" t="n">
        <v>54</v>
      </c>
      <c r="BS46" s="4" t="n">
        <v>70</v>
      </c>
      <c r="BT46" s="4" t="n">
        <v>71</v>
      </c>
      <c r="BU46" s="4" t="n">
        <v>76</v>
      </c>
      <c r="BV46" s="4" t="n">
        <v>79</v>
      </c>
      <c r="BW46" s="4" t="n">
        <v>79</v>
      </c>
      <c r="BX46" s="4" t="n">
        <v>79</v>
      </c>
      <c r="BY46" s="4" t="n">
        <v>79</v>
      </c>
      <c r="BZ46" s="4" t="n">
        <v>78</v>
      </c>
      <c r="CA46" s="4" t="n">
        <v>78</v>
      </c>
      <c r="CB46" s="4" t="n">
        <v>78</v>
      </c>
      <c r="CC46" s="4" t="n">
        <v>78</v>
      </c>
      <c r="CD46" s="4" t="n">
        <v>78</v>
      </c>
      <c r="CE46" s="4" t="n">
        <v>78</v>
      </c>
      <c r="CF46" s="4" t="n">
        <v>78</v>
      </c>
      <c r="CG46" s="4" t="n">
        <v>78</v>
      </c>
      <c r="CH46" s="4" t="n">
        <v>78</v>
      </c>
      <c r="CI46" s="4" t="n">
        <v>80</v>
      </c>
      <c r="CJ46" s="4" t="n">
        <v>81</v>
      </c>
    </row>
    <row r="47" customFormat="false" ht="15.75" hidden="false" customHeight="false" outlineLevel="0" collapsed="false">
      <c r="A47" s="4" t="s">
        <v>46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 t="n">
        <v>0</v>
      </c>
      <c r="T47" s="4" t="n">
        <v>0</v>
      </c>
      <c r="U47" s="4" t="n">
        <v>0</v>
      </c>
      <c r="V47" s="4" t="n">
        <v>0</v>
      </c>
      <c r="W47" s="4" t="n">
        <v>0</v>
      </c>
      <c r="X47" s="4" t="n">
        <v>0</v>
      </c>
      <c r="Y47" s="4" t="n">
        <v>0</v>
      </c>
      <c r="Z47" s="4" t="n">
        <v>0</v>
      </c>
      <c r="AA47" s="4" t="n">
        <v>0</v>
      </c>
      <c r="AB47" s="4" t="n">
        <v>0</v>
      </c>
      <c r="AC47" s="4" t="n">
        <v>0</v>
      </c>
      <c r="AD47" s="4" t="n">
        <v>0</v>
      </c>
      <c r="AE47" s="4" t="n">
        <v>0</v>
      </c>
      <c r="AF47" s="4" t="n">
        <v>0</v>
      </c>
      <c r="AG47" s="4" t="n">
        <v>0</v>
      </c>
      <c r="AH47" s="4" t="n">
        <v>0</v>
      </c>
      <c r="AI47" s="4" t="n">
        <v>0</v>
      </c>
      <c r="AJ47" s="4" t="n">
        <v>0</v>
      </c>
      <c r="AK47" s="4" t="n">
        <v>0</v>
      </c>
      <c r="AL47" s="4" t="n">
        <v>0</v>
      </c>
      <c r="AM47" s="4" t="n">
        <v>0</v>
      </c>
      <c r="AN47" s="4" t="n">
        <v>0</v>
      </c>
      <c r="AO47" s="4" t="n">
        <v>0</v>
      </c>
      <c r="AP47" s="4" t="n">
        <v>0</v>
      </c>
      <c r="AQ47" s="4" t="n">
        <v>0</v>
      </c>
      <c r="AR47" s="4" t="n">
        <v>0</v>
      </c>
      <c r="AS47" s="4" t="n">
        <v>0</v>
      </c>
      <c r="AT47" s="4" t="n">
        <v>0</v>
      </c>
      <c r="AU47" s="4" t="n">
        <v>0</v>
      </c>
      <c r="AV47" s="4" t="n">
        <v>0</v>
      </c>
      <c r="AW47" s="4" t="n">
        <v>0</v>
      </c>
      <c r="AX47" s="4" t="n">
        <v>0</v>
      </c>
      <c r="AY47" s="4" t="n">
        <v>0</v>
      </c>
      <c r="AZ47" s="4" t="n">
        <v>5</v>
      </c>
      <c r="BA47" s="4" t="n">
        <v>5</v>
      </c>
      <c r="BB47" s="4" t="n">
        <v>5</v>
      </c>
      <c r="BC47" s="4" t="n">
        <v>5</v>
      </c>
      <c r="BD47" s="4" t="n">
        <v>5</v>
      </c>
      <c r="BE47" s="4" t="n">
        <v>5</v>
      </c>
      <c r="BF47" s="4" t="n">
        <v>5</v>
      </c>
      <c r="BG47" s="4" t="n">
        <v>5</v>
      </c>
      <c r="BH47" s="4" t="n">
        <v>5</v>
      </c>
      <c r="BI47" s="4" t="n">
        <v>5</v>
      </c>
      <c r="BJ47" s="4" t="n">
        <v>5</v>
      </c>
      <c r="BK47" s="4" t="n">
        <v>5</v>
      </c>
      <c r="BL47" s="4" t="n">
        <v>5</v>
      </c>
      <c r="BM47" s="4" t="n">
        <v>5</v>
      </c>
      <c r="BN47" s="4" t="n">
        <v>5</v>
      </c>
      <c r="BO47" s="4" t="n">
        <v>5</v>
      </c>
      <c r="BP47" s="4" t="n">
        <v>5</v>
      </c>
      <c r="BQ47" s="4" t="n">
        <v>29</v>
      </c>
      <c r="BR47" s="4" t="n">
        <v>29</v>
      </c>
      <c r="BS47" s="4" t="n">
        <v>29</v>
      </c>
      <c r="BT47" s="4" t="n">
        <v>29</v>
      </c>
      <c r="BU47" s="4" t="n">
        <v>29</v>
      </c>
      <c r="BV47" s="4" t="n">
        <v>29</v>
      </c>
      <c r="BW47" s="4" t="n">
        <v>29</v>
      </c>
      <c r="BX47" s="4" t="n">
        <v>29</v>
      </c>
      <c r="BY47" s="4" t="n">
        <v>29</v>
      </c>
      <c r="BZ47" s="4" t="n">
        <v>34</v>
      </c>
      <c r="CA47" s="4" t="n">
        <v>34</v>
      </c>
      <c r="CB47" s="4" t="n">
        <v>34</v>
      </c>
      <c r="CC47" s="4" t="n">
        <v>34</v>
      </c>
      <c r="CD47" s="4" t="n">
        <v>34</v>
      </c>
      <c r="CE47" s="4" t="n">
        <v>34</v>
      </c>
      <c r="CF47" s="4" t="n">
        <v>34</v>
      </c>
      <c r="CG47" s="4" t="n">
        <v>34</v>
      </c>
      <c r="CH47" s="4" t="n">
        <v>34</v>
      </c>
      <c r="CI47" s="4" t="n">
        <v>34</v>
      </c>
      <c r="CJ47" s="4" t="n">
        <v>78</v>
      </c>
    </row>
    <row r="48" customFormat="false" ht="15.75" hidden="false" customHeight="false" outlineLevel="0" collapsed="false">
      <c r="A48" s="4" t="s">
        <v>47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 t="n">
        <v>0</v>
      </c>
      <c r="T48" s="4" t="n">
        <v>0</v>
      </c>
      <c r="U48" s="4" t="n">
        <v>0</v>
      </c>
      <c r="V48" s="4" t="n">
        <v>0</v>
      </c>
      <c r="W48" s="4" t="n">
        <v>0</v>
      </c>
      <c r="X48" s="4" t="n">
        <v>0</v>
      </c>
      <c r="Y48" s="4" t="n">
        <v>0</v>
      </c>
      <c r="Z48" s="4" t="n">
        <v>0</v>
      </c>
      <c r="AA48" s="4" t="n">
        <v>0</v>
      </c>
      <c r="AB48" s="4" t="n">
        <v>0</v>
      </c>
      <c r="AC48" s="4" t="n">
        <v>0</v>
      </c>
      <c r="AD48" s="4" t="n">
        <v>0</v>
      </c>
      <c r="AE48" s="4" t="n">
        <v>0</v>
      </c>
      <c r="AF48" s="4" t="n">
        <v>0</v>
      </c>
      <c r="AG48" s="4" t="n">
        <v>0</v>
      </c>
      <c r="AH48" s="4" t="n">
        <v>0</v>
      </c>
      <c r="AI48" s="4" t="n">
        <v>0</v>
      </c>
      <c r="AJ48" s="4" t="n">
        <v>0</v>
      </c>
      <c r="AK48" s="4" t="n">
        <v>0</v>
      </c>
      <c r="AL48" s="4" t="n">
        <v>0</v>
      </c>
      <c r="AM48" s="4" t="n">
        <v>0</v>
      </c>
      <c r="AN48" s="4" t="n">
        <v>0</v>
      </c>
      <c r="AO48" s="4" t="n">
        <v>0</v>
      </c>
      <c r="AP48" s="4" t="n">
        <v>0</v>
      </c>
      <c r="AQ48" s="4" t="n">
        <v>0</v>
      </c>
      <c r="AR48" s="4" t="n">
        <v>0</v>
      </c>
      <c r="AS48" s="4" t="n">
        <v>0</v>
      </c>
      <c r="AT48" s="4" t="n">
        <v>0</v>
      </c>
      <c r="AU48" s="4" t="n">
        <v>0</v>
      </c>
      <c r="AV48" s="4" t="n">
        <v>0</v>
      </c>
      <c r="AW48" s="4" t="n">
        <v>0</v>
      </c>
      <c r="AX48" s="4" t="n">
        <v>0</v>
      </c>
      <c r="AY48" s="4" t="n">
        <v>0</v>
      </c>
      <c r="AZ48" s="4" t="n">
        <v>0</v>
      </c>
      <c r="BA48" s="4" t="n">
        <v>0</v>
      </c>
      <c r="BB48" s="4" t="n">
        <v>0</v>
      </c>
      <c r="BC48" s="4" t="n">
        <v>0</v>
      </c>
      <c r="BD48" s="4" t="n">
        <v>0</v>
      </c>
      <c r="BE48" s="4" t="n">
        <v>0</v>
      </c>
      <c r="BF48" s="4" t="n">
        <v>0</v>
      </c>
      <c r="BG48" s="4" t="n">
        <v>0</v>
      </c>
      <c r="BH48" s="4" t="n">
        <v>0</v>
      </c>
      <c r="BI48" s="4" t="n">
        <v>0</v>
      </c>
      <c r="BJ48" s="4" t="n">
        <v>0</v>
      </c>
      <c r="BK48" s="4" t="n">
        <v>0</v>
      </c>
      <c r="BL48" s="4" t="n">
        <v>0</v>
      </c>
      <c r="BM48" s="4" t="n">
        <v>0</v>
      </c>
      <c r="BN48" s="4" t="n">
        <v>0</v>
      </c>
      <c r="BO48" s="4" t="n">
        <v>0</v>
      </c>
      <c r="BP48" s="4" t="n">
        <v>0</v>
      </c>
      <c r="BQ48" s="4" t="n">
        <v>0</v>
      </c>
      <c r="BR48" s="4" t="n">
        <v>0</v>
      </c>
      <c r="BS48" s="4" t="n">
        <v>0</v>
      </c>
      <c r="BT48" s="4" t="n">
        <v>0</v>
      </c>
      <c r="BU48" s="4" t="n">
        <v>0</v>
      </c>
      <c r="BV48" s="4" t="n">
        <v>0</v>
      </c>
      <c r="BW48" s="4" t="n">
        <v>0</v>
      </c>
      <c r="BX48" s="4" t="n">
        <v>0</v>
      </c>
      <c r="BY48" s="4" t="n">
        <v>0</v>
      </c>
      <c r="BZ48" s="4" t="n">
        <v>0</v>
      </c>
      <c r="CA48" s="4" t="n">
        <v>0</v>
      </c>
      <c r="CB48" s="4" t="n">
        <v>0</v>
      </c>
      <c r="CC48" s="4" t="n">
        <v>0</v>
      </c>
      <c r="CD48" s="4" t="n">
        <v>0</v>
      </c>
      <c r="CE48" s="4" t="n">
        <v>0</v>
      </c>
      <c r="CF48" s="4" t="n">
        <v>0</v>
      </c>
      <c r="CG48" s="4" t="n">
        <v>0</v>
      </c>
      <c r="CH48" s="4" t="n">
        <v>0</v>
      </c>
      <c r="CI48" s="4" t="n">
        <v>0</v>
      </c>
      <c r="CJ48" s="4" t="n">
        <v>0</v>
      </c>
    </row>
    <row r="49" customFormat="false" ht="15.75" hidden="false" customHeight="false" outlineLevel="0" collapsed="false">
      <c r="A49" s="4" t="s">
        <v>48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 t="n">
        <f aca="false">S46-S47-S48</f>
        <v>1</v>
      </c>
      <c r="T49" s="4" t="n">
        <f aca="false">T46-T47-T48</f>
        <v>3</v>
      </c>
      <c r="U49" s="4" t="n">
        <f aca="false">U46-U47-U48</f>
        <v>3</v>
      </c>
      <c r="V49" s="4" t="n">
        <f aca="false">V46-V47-V48</f>
        <v>3</v>
      </c>
      <c r="W49" s="4" t="n">
        <f aca="false">W46-W47-W48</f>
        <v>3</v>
      </c>
      <c r="X49" s="4" t="n">
        <f aca="false">X46-X47-X48</f>
        <v>3</v>
      </c>
      <c r="Y49" s="4" t="n">
        <f aca="false">Y46-Y47-Y48</f>
        <v>3</v>
      </c>
      <c r="Z49" s="4" t="n">
        <f aca="false">Z46-Z47-Z48</f>
        <v>4</v>
      </c>
      <c r="AA49" s="4" t="n">
        <f aca="false">AA46-AA47-AA48</f>
        <v>8</v>
      </c>
      <c r="AB49" s="4" t="n">
        <f aca="false">AB46-AB47-AB48</f>
        <v>9</v>
      </c>
      <c r="AC49" s="4" t="n">
        <f aca="false">AC46-AC47-AC48</f>
        <v>19</v>
      </c>
      <c r="AD49" s="4" t="n">
        <f aca="false">AD46-AD47-AD48</f>
        <v>20</v>
      </c>
      <c r="AE49" s="4" t="n">
        <f aca="false">AE46-AE47-AE48</f>
        <v>21</v>
      </c>
      <c r="AF49" s="4" t="n">
        <f aca="false">AF46-AF47-AF48</f>
        <v>22</v>
      </c>
      <c r="AG49" s="4" t="n">
        <f aca="false">AG46-AG47-AG48</f>
        <v>22</v>
      </c>
      <c r="AH49" s="4" t="n">
        <f aca="false">AH46-AH47-AH48</f>
        <v>22</v>
      </c>
      <c r="AI49" s="4" t="n">
        <f aca="false">AI46-AI47-AI48</f>
        <v>22</v>
      </c>
      <c r="AJ49" s="4" t="n">
        <f aca="false">AJ46-AJ47-AJ48</f>
        <v>24</v>
      </c>
      <c r="AK49" s="4" t="n">
        <f aca="false">AK46-AK47-AK48</f>
        <v>24</v>
      </c>
      <c r="AL49" s="4" t="n">
        <f aca="false">AL46-AL47-AL48</f>
        <v>24</v>
      </c>
      <c r="AM49" s="4" t="n">
        <f aca="false">AM46-AM47-AM48</f>
        <v>24</v>
      </c>
      <c r="AN49" s="4" t="n">
        <f aca="false">AN46-AN47-AN48</f>
        <v>24</v>
      </c>
      <c r="AO49" s="4" t="n">
        <f aca="false">AO46-AO47-AO48</f>
        <v>24</v>
      </c>
      <c r="AP49" s="4" t="n">
        <f aca="false">AP46-AP47-AP48</f>
        <v>24</v>
      </c>
      <c r="AQ49" s="4" t="n">
        <f aca="false">AQ46-AQ47-AQ48</f>
        <v>31</v>
      </c>
      <c r="AR49" s="4" t="n">
        <f aca="false">AR46-AR47-AR48</f>
        <v>32</v>
      </c>
      <c r="AS49" s="4" t="n">
        <f aca="false">AS46-AS47-AS48</f>
        <v>31</v>
      </c>
      <c r="AT49" s="4" t="n">
        <f aca="false">AT46-AT47-AT48</f>
        <v>31</v>
      </c>
      <c r="AU49" s="4" t="n">
        <f aca="false">AU46-AU47-AU48</f>
        <v>31</v>
      </c>
      <c r="AV49" s="4" t="n">
        <f aca="false">AV46-AV47-AV48</f>
        <v>31</v>
      </c>
      <c r="AW49" s="4" t="n">
        <f aca="false">AW46-AW47-AW48</f>
        <v>31</v>
      </c>
      <c r="AX49" s="4" t="n">
        <f aca="false">AX46-AX47-AX48</f>
        <v>34</v>
      </c>
      <c r="AY49" s="4" t="n">
        <f aca="false">AY46-AY47-AY48</f>
        <v>34</v>
      </c>
      <c r="AZ49" s="4" t="n">
        <f aca="false">AZ46-AZ47-AZ48</f>
        <v>29</v>
      </c>
      <c r="BA49" s="4" t="n">
        <f aca="false">BA46-BA47-BA48</f>
        <v>30</v>
      </c>
      <c r="BB49" s="4" t="n">
        <f aca="false">BB46-BB47-BB48</f>
        <v>34</v>
      </c>
      <c r="BC49" s="4" t="n">
        <f aca="false">BC46-BC47-BC48</f>
        <v>35</v>
      </c>
      <c r="BD49" s="4" t="n">
        <f aca="false">BD46-BD47-BD48</f>
        <v>41</v>
      </c>
      <c r="BE49" s="4" t="n">
        <f aca="false">BE46-BE47-BE48</f>
        <v>41</v>
      </c>
      <c r="BF49" s="4" t="n">
        <f aca="false">BF46-BF47-BF48</f>
        <v>42</v>
      </c>
      <c r="BG49" s="4" t="n">
        <f aca="false">BG46-BG47-BG48</f>
        <v>42</v>
      </c>
      <c r="BH49" s="4" t="n">
        <f aca="false">BH46-BH47-BH48</f>
        <v>43</v>
      </c>
      <c r="BI49" s="4" t="n">
        <f aca="false">BI46-BI47-BI48</f>
        <v>44</v>
      </c>
      <c r="BJ49" s="4" t="n">
        <f aca="false">BJ46-BJ47-BJ48</f>
        <v>44</v>
      </c>
      <c r="BK49" s="4" t="n">
        <f aca="false">BK46-BK47-BK48</f>
        <v>44</v>
      </c>
      <c r="BL49" s="4" t="n">
        <f aca="false">BL46-BL47-BL48</f>
        <v>44</v>
      </c>
      <c r="BM49" s="4" t="n">
        <f aca="false">BM46-BM47-BM48</f>
        <v>43</v>
      </c>
      <c r="BN49" s="4" t="n">
        <f aca="false">BN46-BN47-BN48</f>
        <v>46</v>
      </c>
      <c r="BO49" s="4" t="n">
        <f aca="false">BO46-BO47-BO48</f>
        <v>47</v>
      </c>
      <c r="BP49" s="4" t="n">
        <f aca="false">BP46-BP47-BP48</f>
        <v>48</v>
      </c>
      <c r="BQ49" s="4" t="n">
        <f aca="false">BQ46-BQ47-BQ48</f>
        <v>25</v>
      </c>
      <c r="BR49" s="4" t="n">
        <f aca="false">BR46-BR47-BR48</f>
        <v>25</v>
      </c>
      <c r="BS49" s="4" t="n">
        <f aca="false">BS46-BS47-BS48</f>
        <v>41</v>
      </c>
      <c r="BT49" s="4" t="n">
        <f aca="false">BT46-BT47-BT48</f>
        <v>42</v>
      </c>
      <c r="BU49" s="4" t="n">
        <f aca="false">BU46-BU47-BU48</f>
        <v>47</v>
      </c>
      <c r="BV49" s="4" t="n">
        <f aca="false">BV46-BV47-BV48</f>
        <v>50</v>
      </c>
      <c r="BW49" s="4" t="n">
        <f aca="false">BW46-BW47-BW48</f>
        <v>50</v>
      </c>
      <c r="BX49" s="4" t="n">
        <f aca="false">BX46-BX47-BX48</f>
        <v>50</v>
      </c>
      <c r="BY49" s="4" t="n">
        <f aca="false">BY46-BY47-BY48</f>
        <v>50</v>
      </c>
      <c r="BZ49" s="4" t="n">
        <f aca="false">BZ46-BZ47-BZ48</f>
        <v>44</v>
      </c>
      <c r="CA49" s="4" t="n">
        <f aca="false">CA46-CA47-CA48</f>
        <v>44</v>
      </c>
      <c r="CB49" s="4" t="n">
        <f aca="false">CB46-CB47-CB48</f>
        <v>44</v>
      </c>
      <c r="CC49" s="4" t="n">
        <f aca="false">CC46-CC47-CC48</f>
        <v>44</v>
      </c>
      <c r="CD49" s="4" t="n">
        <f aca="false">CD46-CD47-CD48</f>
        <v>44</v>
      </c>
      <c r="CE49" s="4" t="n">
        <f aca="false">CE46-CE47-CE48</f>
        <v>44</v>
      </c>
      <c r="CF49" s="4" t="n">
        <f aca="false">CF46-CF47-CF48</f>
        <v>44</v>
      </c>
      <c r="CG49" s="4" t="n">
        <f aca="false">CG46-CG47-CG48</f>
        <v>44</v>
      </c>
      <c r="CH49" s="4" t="n">
        <f aca="false">CH46-CH47-CH48</f>
        <v>44</v>
      </c>
      <c r="CI49" s="4" t="n">
        <f aca="false">CI46-CI47-CI48</f>
        <v>46</v>
      </c>
      <c r="CJ49" s="4" t="n">
        <f aca="false">CJ46-CJ47-CJ48</f>
        <v>3</v>
      </c>
    </row>
    <row r="50" customFormat="false" ht="15.75" hidden="false" customHeight="false" outlineLevel="0" collapsed="false">
      <c r="A50" s="4" t="s">
        <v>49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 t="n">
        <v>1</v>
      </c>
      <c r="T50" s="4" t="n">
        <v>1</v>
      </c>
      <c r="U50" s="4" t="n">
        <v>1</v>
      </c>
      <c r="V50" s="4" t="n">
        <v>1</v>
      </c>
      <c r="W50" s="4" t="n">
        <v>1</v>
      </c>
      <c r="X50" s="4" t="n">
        <v>1</v>
      </c>
      <c r="Y50" s="4" t="n">
        <v>1</v>
      </c>
      <c r="Z50" s="4" t="n">
        <v>2</v>
      </c>
      <c r="AA50" s="4" t="n">
        <v>2</v>
      </c>
      <c r="AB50" s="4" t="n">
        <v>2</v>
      </c>
      <c r="AC50" s="4" t="n">
        <v>2</v>
      </c>
      <c r="AD50" s="4" t="n">
        <v>2</v>
      </c>
      <c r="AE50" s="4" t="n">
        <v>2</v>
      </c>
      <c r="AF50" s="4" t="n">
        <v>3</v>
      </c>
      <c r="AG50" s="4" t="n">
        <v>3</v>
      </c>
      <c r="AH50" s="4" t="n">
        <v>4</v>
      </c>
      <c r="AI50" s="4" t="n">
        <v>4</v>
      </c>
      <c r="AJ50" s="4" t="n">
        <v>10</v>
      </c>
      <c r="AK50" s="4" t="n">
        <v>9</v>
      </c>
      <c r="AL50" s="4" t="n">
        <v>9</v>
      </c>
      <c r="AM50" s="4" t="n">
        <v>9</v>
      </c>
      <c r="AN50" s="4" t="n">
        <v>9</v>
      </c>
      <c r="AO50" s="4" t="n">
        <v>12</v>
      </c>
      <c r="AP50" s="4" t="n">
        <v>12</v>
      </c>
      <c r="AQ50" s="4" t="n">
        <v>12</v>
      </c>
      <c r="AR50" s="4" t="n">
        <v>12</v>
      </c>
      <c r="AS50" s="4" t="n">
        <v>12</v>
      </c>
      <c r="AT50" s="4" t="n">
        <v>12</v>
      </c>
      <c r="AU50" s="4" t="n">
        <v>12</v>
      </c>
      <c r="AV50" s="4" t="n">
        <v>12</v>
      </c>
      <c r="AW50" s="4" t="n">
        <v>12</v>
      </c>
      <c r="AX50" s="4" t="n">
        <v>12</v>
      </c>
      <c r="AY50" s="4" t="n">
        <v>12</v>
      </c>
      <c r="AZ50" s="4" t="n">
        <v>12</v>
      </c>
      <c r="BA50" s="4" t="n">
        <v>12</v>
      </c>
      <c r="BB50" s="4" t="n">
        <v>12</v>
      </c>
      <c r="BC50" s="4" t="n">
        <v>13</v>
      </c>
      <c r="BD50" s="4" t="n">
        <v>15</v>
      </c>
      <c r="BE50" s="4" t="n">
        <v>15</v>
      </c>
      <c r="BF50" s="4" t="n">
        <v>15</v>
      </c>
      <c r="BG50" s="4" t="n">
        <v>15</v>
      </c>
      <c r="BH50" s="4" t="n">
        <v>15</v>
      </c>
      <c r="BI50" s="4" t="n">
        <v>15</v>
      </c>
      <c r="BJ50" s="4" t="n">
        <v>15</v>
      </c>
      <c r="BK50" s="4" t="n">
        <v>15</v>
      </c>
      <c r="BL50" s="4" t="n">
        <v>15</v>
      </c>
      <c r="BM50" s="4" t="n">
        <v>15</v>
      </c>
      <c r="BN50" s="4" t="n">
        <v>15</v>
      </c>
      <c r="BO50" s="4" t="n">
        <v>15</v>
      </c>
      <c r="BP50" s="4" t="n">
        <v>15</v>
      </c>
      <c r="BQ50" s="4" t="n">
        <v>15</v>
      </c>
      <c r="BR50" s="4" t="n">
        <v>16</v>
      </c>
      <c r="BS50" s="4" t="n">
        <v>16</v>
      </c>
      <c r="BT50" s="4" t="n">
        <v>16</v>
      </c>
      <c r="BU50" s="4" t="n">
        <v>16</v>
      </c>
      <c r="BV50" s="4" t="n">
        <v>16</v>
      </c>
      <c r="BW50" s="4" t="n">
        <v>16</v>
      </c>
      <c r="BX50" s="4" t="n">
        <v>16</v>
      </c>
      <c r="BY50" s="4" t="n">
        <v>16</v>
      </c>
      <c r="BZ50" s="4" t="n">
        <v>16</v>
      </c>
      <c r="CA50" s="4" t="n">
        <v>22</v>
      </c>
      <c r="CB50" s="4" t="n">
        <v>22</v>
      </c>
      <c r="CC50" s="4" t="n">
        <v>22</v>
      </c>
      <c r="CD50" s="4" t="n">
        <v>22</v>
      </c>
      <c r="CE50" s="4" t="n">
        <v>22</v>
      </c>
      <c r="CF50" s="4" t="n">
        <v>22</v>
      </c>
      <c r="CG50" s="4" t="n">
        <v>22</v>
      </c>
      <c r="CH50" s="4" t="n">
        <v>22</v>
      </c>
      <c r="CI50" s="4" t="n">
        <v>22</v>
      </c>
      <c r="CJ50" s="4" t="n">
        <v>22</v>
      </c>
    </row>
    <row r="51" customFormat="false" ht="15.75" hidden="false" customHeight="false" outlineLevel="0" collapsed="false">
      <c r="A51" s="4" t="s">
        <v>50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 t="n">
        <v>0</v>
      </c>
      <c r="T51" s="4" t="n">
        <v>0</v>
      </c>
      <c r="U51" s="4" t="n">
        <v>0</v>
      </c>
      <c r="V51" s="4" t="n">
        <v>0</v>
      </c>
      <c r="W51" s="4" t="n">
        <v>0</v>
      </c>
      <c r="X51" s="4" t="n">
        <v>0</v>
      </c>
      <c r="Y51" s="4" t="n">
        <v>0</v>
      </c>
      <c r="Z51" s="4" t="n">
        <v>0</v>
      </c>
      <c r="AA51" s="4" t="n">
        <v>0</v>
      </c>
      <c r="AB51" s="4" t="n">
        <v>0</v>
      </c>
      <c r="AC51" s="4" t="n">
        <v>0</v>
      </c>
      <c r="AD51" s="4" t="n">
        <v>0</v>
      </c>
      <c r="AE51" s="4" t="n">
        <v>0</v>
      </c>
      <c r="AF51" s="4" t="n">
        <v>0</v>
      </c>
      <c r="AG51" s="4" t="n">
        <v>0</v>
      </c>
      <c r="AH51" s="4" t="n">
        <v>0</v>
      </c>
      <c r="AI51" s="4" t="n">
        <v>0</v>
      </c>
      <c r="AJ51" s="4" t="n">
        <v>0</v>
      </c>
      <c r="AK51" s="4" t="n">
        <v>0</v>
      </c>
      <c r="AL51" s="4" t="n">
        <v>0</v>
      </c>
      <c r="AM51" s="4" t="n">
        <v>0</v>
      </c>
      <c r="AN51" s="4" t="n">
        <v>0</v>
      </c>
      <c r="AO51" s="4" t="n">
        <v>0</v>
      </c>
      <c r="AP51" s="4" t="n">
        <v>0</v>
      </c>
      <c r="AQ51" s="4" t="n">
        <v>0</v>
      </c>
      <c r="AR51" s="4" t="n">
        <v>0</v>
      </c>
      <c r="AS51" s="4" t="n">
        <v>0</v>
      </c>
      <c r="AT51" s="4" t="n">
        <v>0</v>
      </c>
      <c r="AU51" s="4" t="n">
        <v>0</v>
      </c>
      <c r="AV51" s="4" t="n">
        <v>0</v>
      </c>
      <c r="AW51" s="4" t="n">
        <v>0</v>
      </c>
      <c r="AX51" s="4" t="n">
        <v>0</v>
      </c>
      <c r="AY51" s="4" t="n">
        <v>0</v>
      </c>
      <c r="AZ51" s="4" t="n">
        <v>3</v>
      </c>
      <c r="BA51" s="4" t="n">
        <v>3</v>
      </c>
      <c r="BB51" s="4" t="n">
        <v>3</v>
      </c>
      <c r="BC51" s="4" t="n">
        <v>3</v>
      </c>
      <c r="BD51" s="4" t="n">
        <v>3</v>
      </c>
      <c r="BE51" s="4" t="n">
        <v>3</v>
      </c>
      <c r="BF51" s="4" t="n">
        <v>3</v>
      </c>
      <c r="BG51" s="4" t="n">
        <v>3</v>
      </c>
      <c r="BH51" s="4" t="n">
        <v>3</v>
      </c>
      <c r="BI51" s="4" t="n">
        <v>3</v>
      </c>
      <c r="BJ51" s="4" t="n">
        <v>3</v>
      </c>
      <c r="BK51" s="4" t="n">
        <v>3</v>
      </c>
      <c r="BL51" s="4" t="n">
        <v>3</v>
      </c>
      <c r="BM51" s="4" t="n">
        <v>3</v>
      </c>
      <c r="BN51" s="4" t="n">
        <v>3</v>
      </c>
      <c r="BO51" s="4" t="n">
        <v>3</v>
      </c>
      <c r="BP51" s="4" t="n">
        <v>3</v>
      </c>
      <c r="BQ51" s="4" t="n">
        <v>5</v>
      </c>
      <c r="BR51" s="4" t="n">
        <v>5</v>
      </c>
      <c r="BS51" s="4" t="n">
        <v>5</v>
      </c>
      <c r="BT51" s="4" t="n">
        <v>5</v>
      </c>
      <c r="BU51" s="4" t="n">
        <v>5</v>
      </c>
      <c r="BV51" s="4" t="n">
        <v>5</v>
      </c>
      <c r="BW51" s="4" t="n">
        <v>5</v>
      </c>
      <c r="BX51" s="4" t="n">
        <v>5</v>
      </c>
      <c r="BY51" s="4" t="n">
        <v>5</v>
      </c>
      <c r="BZ51" s="4" t="n">
        <v>11</v>
      </c>
      <c r="CA51" s="4" t="n">
        <v>11</v>
      </c>
      <c r="CB51" s="4" t="n">
        <v>11</v>
      </c>
      <c r="CC51" s="4" t="n">
        <v>11</v>
      </c>
      <c r="CD51" s="4" t="n">
        <v>11</v>
      </c>
      <c r="CE51" s="4" t="n">
        <v>11</v>
      </c>
      <c r="CF51" s="4" t="n">
        <v>11</v>
      </c>
      <c r="CG51" s="4" t="n">
        <v>11</v>
      </c>
      <c r="CH51" s="4" t="n">
        <v>11</v>
      </c>
      <c r="CI51" s="4" t="n">
        <v>11</v>
      </c>
      <c r="CJ51" s="4" t="n">
        <v>11</v>
      </c>
    </row>
    <row r="52" customFormat="false" ht="15.75" hidden="false" customHeight="false" outlineLevel="0" collapsed="false">
      <c r="A52" s="4" t="s">
        <v>51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 t="n">
        <v>0</v>
      </c>
      <c r="T52" s="4" t="n">
        <v>0</v>
      </c>
      <c r="U52" s="4" t="n">
        <v>0</v>
      </c>
      <c r="V52" s="4" t="n">
        <v>0</v>
      </c>
      <c r="W52" s="4" t="n">
        <v>0</v>
      </c>
      <c r="X52" s="4" t="n">
        <v>0</v>
      </c>
      <c r="Y52" s="4" t="n">
        <v>0</v>
      </c>
      <c r="Z52" s="4" t="n">
        <v>0</v>
      </c>
      <c r="AA52" s="4" t="n">
        <v>0</v>
      </c>
      <c r="AB52" s="4" t="n">
        <v>0</v>
      </c>
      <c r="AC52" s="4" t="n">
        <v>0</v>
      </c>
      <c r="AD52" s="4" t="n">
        <v>0</v>
      </c>
      <c r="AE52" s="4" t="n">
        <v>0</v>
      </c>
      <c r="AF52" s="4" t="n">
        <v>0</v>
      </c>
      <c r="AG52" s="4" t="n">
        <v>0</v>
      </c>
      <c r="AH52" s="4" t="n">
        <v>0</v>
      </c>
      <c r="AI52" s="4" t="n">
        <v>0</v>
      </c>
      <c r="AJ52" s="4" t="n">
        <v>0</v>
      </c>
      <c r="AK52" s="4" t="n">
        <v>0</v>
      </c>
      <c r="AL52" s="4" t="n">
        <v>0</v>
      </c>
      <c r="AM52" s="4" t="n">
        <v>0</v>
      </c>
      <c r="AN52" s="4" t="n">
        <v>0</v>
      </c>
      <c r="AO52" s="4" t="n">
        <v>0</v>
      </c>
      <c r="AP52" s="4" t="n">
        <v>0</v>
      </c>
      <c r="AQ52" s="4" t="n">
        <v>0</v>
      </c>
      <c r="AR52" s="4" t="n">
        <v>0</v>
      </c>
      <c r="AS52" s="4" t="n">
        <v>0</v>
      </c>
      <c r="AT52" s="4" t="n">
        <v>0</v>
      </c>
      <c r="AU52" s="4" t="n">
        <v>0</v>
      </c>
      <c r="AV52" s="4" t="n">
        <v>0</v>
      </c>
      <c r="AW52" s="4" t="n">
        <v>0</v>
      </c>
      <c r="AX52" s="4" t="n">
        <v>0</v>
      </c>
      <c r="AY52" s="4" t="n">
        <v>0</v>
      </c>
      <c r="AZ52" s="4" t="n">
        <v>0</v>
      </c>
      <c r="BA52" s="4" t="n">
        <v>0</v>
      </c>
      <c r="BB52" s="4" t="n">
        <v>0</v>
      </c>
      <c r="BC52" s="4" t="n">
        <v>0</v>
      </c>
      <c r="BD52" s="4" t="n">
        <v>0</v>
      </c>
      <c r="BE52" s="4" t="n">
        <v>0</v>
      </c>
      <c r="BF52" s="4" t="n">
        <v>0</v>
      </c>
      <c r="BG52" s="4" t="n">
        <v>0</v>
      </c>
      <c r="BH52" s="4" t="n">
        <v>0</v>
      </c>
      <c r="BI52" s="4" t="n">
        <v>0</v>
      </c>
      <c r="BJ52" s="4" t="n">
        <v>0</v>
      </c>
      <c r="BK52" s="4" t="n">
        <v>0</v>
      </c>
      <c r="BL52" s="4" t="n">
        <v>0</v>
      </c>
      <c r="BM52" s="4" t="n">
        <v>0</v>
      </c>
      <c r="BN52" s="4" t="n">
        <v>0</v>
      </c>
      <c r="BO52" s="4" t="n">
        <v>0</v>
      </c>
      <c r="BP52" s="4" t="n">
        <v>0</v>
      </c>
      <c r="BQ52" s="4" t="n">
        <v>0</v>
      </c>
      <c r="BR52" s="4" t="n">
        <v>0</v>
      </c>
      <c r="BS52" s="4" t="n">
        <v>0</v>
      </c>
      <c r="BT52" s="4" t="n">
        <v>0</v>
      </c>
      <c r="BU52" s="4" t="n">
        <v>0</v>
      </c>
      <c r="BV52" s="4" t="n">
        <v>0</v>
      </c>
      <c r="BW52" s="4" t="n">
        <v>0</v>
      </c>
      <c r="BX52" s="4" t="n">
        <v>0</v>
      </c>
      <c r="BY52" s="4" t="n">
        <v>0</v>
      </c>
      <c r="BZ52" s="4" t="n">
        <v>0</v>
      </c>
      <c r="CA52" s="4" t="n">
        <v>0</v>
      </c>
      <c r="CB52" s="4" t="n">
        <v>0</v>
      </c>
      <c r="CC52" s="4" t="n">
        <v>0</v>
      </c>
      <c r="CD52" s="4" t="n">
        <v>0</v>
      </c>
      <c r="CE52" s="4" t="n">
        <v>0</v>
      </c>
      <c r="CF52" s="4" t="n">
        <v>0</v>
      </c>
      <c r="CG52" s="4" t="n">
        <v>0</v>
      </c>
      <c r="CH52" s="4" t="n">
        <v>0</v>
      </c>
      <c r="CI52" s="4" t="n">
        <v>0</v>
      </c>
      <c r="CJ52" s="4" t="n">
        <v>0</v>
      </c>
    </row>
    <row r="53" customFormat="false" ht="15.75" hidden="false" customHeight="false" outlineLevel="0" collapsed="false">
      <c r="A53" s="4" t="s">
        <v>52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 t="n">
        <f aca="false">S50-S51-S52</f>
        <v>1</v>
      </c>
      <c r="T53" s="4" t="n">
        <f aca="false">T50-T51-T52</f>
        <v>1</v>
      </c>
      <c r="U53" s="4" t="n">
        <f aca="false">U50-U51-U52</f>
        <v>1</v>
      </c>
      <c r="V53" s="4" t="n">
        <f aca="false">V50-V51-V52</f>
        <v>1</v>
      </c>
      <c r="W53" s="4" t="n">
        <f aca="false">W50-W51-W52</f>
        <v>1</v>
      </c>
      <c r="X53" s="4" t="n">
        <f aca="false">X50-X51-X52</f>
        <v>1</v>
      </c>
      <c r="Y53" s="4" t="n">
        <f aca="false">Y50-Y51-Y52</f>
        <v>1</v>
      </c>
      <c r="Z53" s="4" t="n">
        <f aca="false">Z50-Z51-Z52</f>
        <v>2</v>
      </c>
      <c r="AA53" s="4" t="n">
        <f aca="false">AA50-AA51-AA52</f>
        <v>2</v>
      </c>
      <c r="AB53" s="4" t="n">
        <f aca="false">AB50-AB51-AB52</f>
        <v>2</v>
      </c>
      <c r="AC53" s="4" t="n">
        <f aca="false">AC50-AC51-AC52</f>
        <v>2</v>
      </c>
      <c r="AD53" s="4" t="n">
        <f aca="false">AD50-AD51-AD52</f>
        <v>2</v>
      </c>
      <c r="AE53" s="4" t="n">
        <f aca="false">AE50-AE51-AE52</f>
        <v>2</v>
      </c>
      <c r="AF53" s="4" t="n">
        <f aca="false">AF50-AF51-AF52</f>
        <v>3</v>
      </c>
      <c r="AG53" s="4" t="n">
        <f aca="false">AG50-AG51-AG52</f>
        <v>3</v>
      </c>
      <c r="AH53" s="4" t="n">
        <f aca="false">AH50-AH51-AH52</f>
        <v>4</v>
      </c>
      <c r="AI53" s="4" t="n">
        <f aca="false">AI50-AI51-AI52</f>
        <v>4</v>
      </c>
      <c r="AJ53" s="4" t="n">
        <f aca="false">AJ50-AJ51-AJ52</f>
        <v>10</v>
      </c>
      <c r="AK53" s="4" t="n">
        <f aca="false">AK50-AK51-AK52</f>
        <v>9</v>
      </c>
      <c r="AL53" s="4" t="n">
        <f aca="false">AL50-AL51-AL52</f>
        <v>9</v>
      </c>
      <c r="AM53" s="4" t="n">
        <f aca="false">AM50-AM51-AM52</f>
        <v>9</v>
      </c>
      <c r="AN53" s="4" t="n">
        <f aca="false">AN50-AN51-AN52</f>
        <v>9</v>
      </c>
      <c r="AO53" s="4" t="n">
        <f aca="false">AO50-AO51-AO52</f>
        <v>12</v>
      </c>
      <c r="AP53" s="4" t="n">
        <f aca="false">AP50-AP51-AP52</f>
        <v>12</v>
      </c>
      <c r="AQ53" s="4" t="n">
        <f aca="false">AQ50-AQ51-AQ52</f>
        <v>12</v>
      </c>
      <c r="AR53" s="4" t="n">
        <f aca="false">AR50-AR51-AR52</f>
        <v>12</v>
      </c>
      <c r="AS53" s="4" t="n">
        <f aca="false">AS50-AS51-AS52</f>
        <v>12</v>
      </c>
      <c r="AT53" s="4" t="n">
        <f aca="false">AT50-AT51-AT52</f>
        <v>12</v>
      </c>
      <c r="AU53" s="4" t="n">
        <f aca="false">AU50-AU51-AU52</f>
        <v>12</v>
      </c>
      <c r="AV53" s="4" t="n">
        <f aca="false">AV50-AV51-AV52</f>
        <v>12</v>
      </c>
      <c r="AW53" s="4" t="n">
        <f aca="false">AW50-AW51-AW52</f>
        <v>12</v>
      </c>
      <c r="AX53" s="4" t="n">
        <f aca="false">AX50-AX51-AX52</f>
        <v>12</v>
      </c>
      <c r="AY53" s="4" t="n">
        <f aca="false">AY50-AY51-AY52</f>
        <v>12</v>
      </c>
      <c r="AZ53" s="4" t="n">
        <f aca="false">AZ50-AZ51-AZ52</f>
        <v>9</v>
      </c>
      <c r="BA53" s="4" t="n">
        <f aca="false">BA50-BA51-BA52</f>
        <v>9</v>
      </c>
      <c r="BB53" s="4" t="n">
        <f aca="false">BB50-BB51-BB52</f>
        <v>9</v>
      </c>
      <c r="BC53" s="4" t="n">
        <f aca="false">BC50-BC51-BC52</f>
        <v>10</v>
      </c>
      <c r="BD53" s="4" t="n">
        <f aca="false">BD50-BD51-BD52</f>
        <v>12</v>
      </c>
      <c r="BE53" s="4" t="n">
        <f aca="false">BE50-BE51-BE52</f>
        <v>12</v>
      </c>
      <c r="BF53" s="4" t="n">
        <f aca="false">BF50-BF51-BF52</f>
        <v>12</v>
      </c>
      <c r="BG53" s="4" t="n">
        <f aca="false">BG50-BG51-BG52</f>
        <v>12</v>
      </c>
      <c r="BH53" s="4" t="n">
        <f aca="false">BH50-BH51-BH52</f>
        <v>12</v>
      </c>
      <c r="BI53" s="4" t="n">
        <f aca="false">BI50-BI51-BI52</f>
        <v>12</v>
      </c>
      <c r="BJ53" s="4" t="n">
        <f aca="false">BJ50-BJ51-BJ52</f>
        <v>12</v>
      </c>
      <c r="BK53" s="4" t="n">
        <f aca="false">BK50-BK51-BK52</f>
        <v>12</v>
      </c>
      <c r="BL53" s="4" t="n">
        <f aca="false">BL50-BL51-BL52</f>
        <v>12</v>
      </c>
      <c r="BM53" s="4" t="n">
        <f aca="false">BM50-BM51-BM52</f>
        <v>12</v>
      </c>
      <c r="BN53" s="4" t="n">
        <f aca="false">BN50-BN51-BN52</f>
        <v>12</v>
      </c>
      <c r="BO53" s="4" t="n">
        <f aca="false">BO50-BO51-BO52</f>
        <v>12</v>
      </c>
      <c r="BP53" s="4" t="n">
        <f aca="false">BP50-BP51-BP52</f>
        <v>12</v>
      </c>
      <c r="BQ53" s="4" t="n">
        <f aca="false">BQ50-BQ51-BQ52</f>
        <v>10</v>
      </c>
      <c r="BR53" s="4" t="n">
        <f aca="false">BR50-BR51-BR52</f>
        <v>11</v>
      </c>
      <c r="BS53" s="4" t="n">
        <f aca="false">BS50-BS51-BS52</f>
        <v>11</v>
      </c>
      <c r="BT53" s="4" t="n">
        <f aca="false">BT50-BT51-BT52</f>
        <v>11</v>
      </c>
      <c r="BU53" s="4" t="n">
        <f aca="false">BU50-BU51-BU52</f>
        <v>11</v>
      </c>
      <c r="BV53" s="4" t="n">
        <f aca="false">BV50-BV51-BV52</f>
        <v>11</v>
      </c>
      <c r="BW53" s="4" t="n">
        <f aca="false">BW50-BW51-BW52</f>
        <v>11</v>
      </c>
      <c r="BX53" s="4" t="n">
        <f aca="false">BX50-BX51-BX52</f>
        <v>11</v>
      </c>
      <c r="BY53" s="4" t="n">
        <f aca="false">BY50-BY51-BY52</f>
        <v>11</v>
      </c>
      <c r="BZ53" s="4" t="n">
        <f aca="false">BZ50-BZ51-BZ52</f>
        <v>5</v>
      </c>
      <c r="CA53" s="4" t="n">
        <f aca="false">CA50-CA51-CA52</f>
        <v>11</v>
      </c>
      <c r="CB53" s="4" t="n">
        <f aca="false">CB50-CB51-CB52</f>
        <v>11</v>
      </c>
      <c r="CC53" s="4" t="n">
        <f aca="false">CC50-CC51-CC52</f>
        <v>11</v>
      </c>
      <c r="CD53" s="4" t="n">
        <f aca="false">CD50-CD51-CD52</f>
        <v>11</v>
      </c>
      <c r="CE53" s="4" t="n">
        <f aca="false">CE50-CE51-CE52</f>
        <v>11</v>
      </c>
      <c r="CF53" s="4" t="n">
        <f aca="false">CF50-CF51-CF52</f>
        <v>11</v>
      </c>
      <c r="CG53" s="4" t="n">
        <f aca="false">CG50-CG51-CG52</f>
        <v>11</v>
      </c>
      <c r="CH53" s="4" t="n">
        <f aca="false">CH50-CH51-CH52</f>
        <v>11</v>
      </c>
      <c r="CI53" s="4" t="n">
        <f aca="false">CI50-CI51-CI52</f>
        <v>11</v>
      </c>
      <c r="CJ53" s="4" t="n">
        <f aca="false">CJ50-CJ51-CJ52</f>
        <v>11</v>
      </c>
    </row>
    <row r="54" customFormat="false" ht="15.75" hidden="false" customHeight="false" outlineLevel="0" collapsed="false">
      <c r="A54" s="4" t="s">
        <v>53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 t="n">
        <v>2</v>
      </c>
      <c r="T54" s="4" t="n">
        <v>2</v>
      </c>
      <c r="U54" s="4" t="n">
        <v>2</v>
      </c>
      <c r="V54" s="4" t="n">
        <v>2</v>
      </c>
      <c r="W54" s="4" t="n">
        <v>3</v>
      </c>
      <c r="X54" s="4" t="n">
        <v>4</v>
      </c>
      <c r="Y54" s="4" t="n">
        <v>7</v>
      </c>
      <c r="Z54" s="4" t="n">
        <v>10</v>
      </c>
      <c r="AA54" s="4" t="n">
        <v>12</v>
      </c>
      <c r="AB54" s="4" t="n">
        <v>12</v>
      </c>
      <c r="AC54" s="4" t="n">
        <v>20</v>
      </c>
      <c r="AD54" s="4" t="n">
        <v>20</v>
      </c>
      <c r="AE54" s="4" t="n">
        <v>24</v>
      </c>
      <c r="AF54" s="4" t="n">
        <v>28</v>
      </c>
      <c r="AG54" s="4" t="n">
        <v>29</v>
      </c>
      <c r="AH54" s="4" t="n">
        <v>33</v>
      </c>
      <c r="AI54" s="4" t="n">
        <v>44</v>
      </c>
      <c r="AJ54" s="4" t="n">
        <v>50</v>
      </c>
      <c r="AK54" s="4" t="n">
        <v>53</v>
      </c>
      <c r="AL54" s="4" t="n">
        <v>70</v>
      </c>
      <c r="AM54" s="4" t="n">
        <v>77</v>
      </c>
      <c r="AN54" s="4" t="n">
        <v>84</v>
      </c>
      <c r="AO54" s="4" t="n">
        <v>85</v>
      </c>
      <c r="AP54" s="4" t="n">
        <v>86</v>
      </c>
      <c r="AQ54" s="4" t="n">
        <v>88</v>
      </c>
      <c r="AR54" s="4" t="n">
        <v>90</v>
      </c>
      <c r="AS54" s="4" t="n">
        <v>91</v>
      </c>
      <c r="AT54" s="4" t="n">
        <v>92</v>
      </c>
      <c r="AU54" s="4" t="n">
        <v>93</v>
      </c>
      <c r="AV54" s="4" t="n">
        <v>96</v>
      </c>
      <c r="AW54" s="4" t="n">
        <v>99</v>
      </c>
      <c r="AX54" s="4" t="n">
        <v>102</v>
      </c>
      <c r="AY54" s="4" t="n">
        <v>102</v>
      </c>
      <c r="AZ54" s="4" t="n">
        <v>103</v>
      </c>
      <c r="BA54" s="4" t="n">
        <v>104</v>
      </c>
      <c r="BB54" s="4" t="n">
        <v>104</v>
      </c>
      <c r="BC54" s="4" t="n">
        <v>104</v>
      </c>
      <c r="BD54" s="4" t="n">
        <v>105</v>
      </c>
      <c r="BE54" s="4" t="n">
        <v>108</v>
      </c>
      <c r="BF54" s="4" t="n">
        <v>108</v>
      </c>
      <c r="BG54" s="4" t="n">
        <v>109</v>
      </c>
      <c r="BH54" s="4" t="n">
        <v>111</v>
      </c>
      <c r="BI54" s="4" t="n">
        <v>110</v>
      </c>
      <c r="BJ54" s="4" t="n">
        <v>110</v>
      </c>
      <c r="BK54" s="4" t="n">
        <v>110</v>
      </c>
      <c r="BL54" s="4" t="n">
        <v>110</v>
      </c>
      <c r="BM54" s="4" t="n">
        <v>110</v>
      </c>
      <c r="BN54" s="4" t="n">
        <v>110</v>
      </c>
      <c r="BO54" s="4" t="n">
        <v>110</v>
      </c>
      <c r="BP54" s="4" t="n">
        <v>110</v>
      </c>
      <c r="BQ54" s="4" t="n">
        <v>111</v>
      </c>
      <c r="BR54" s="4" t="n">
        <v>111</v>
      </c>
      <c r="BS54" s="4" t="n">
        <v>111</v>
      </c>
      <c r="BT54" s="4" t="n">
        <v>111</v>
      </c>
      <c r="BU54" s="4" t="n">
        <v>113</v>
      </c>
      <c r="BV54" s="4" t="n">
        <v>114</v>
      </c>
      <c r="BW54" s="4" t="n">
        <v>114</v>
      </c>
      <c r="BX54" s="4" t="n">
        <v>114</v>
      </c>
      <c r="BY54" s="4" t="n">
        <v>114</v>
      </c>
      <c r="BZ54" s="4" t="n">
        <v>114</v>
      </c>
      <c r="CA54" s="4" t="n">
        <v>114</v>
      </c>
      <c r="CB54" s="4" t="n">
        <v>114</v>
      </c>
      <c r="CC54" s="4" t="n">
        <v>114</v>
      </c>
      <c r="CD54" s="4" t="n">
        <v>114</v>
      </c>
      <c r="CE54" s="4" t="n">
        <v>114</v>
      </c>
      <c r="CF54" s="4" t="n">
        <v>115</v>
      </c>
      <c r="CG54" s="4" t="n">
        <v>116</v>
      </c>
      <c r="CH54" s="4" t="n">
        <v>123</v>
      </c>
      <c r="CI54" s="4" t="n">
        <v>125</v>
      </c>
      <c r="CJ54" s="4" t="n">
        <v>128</v>
      </c>
    </row>
    <row r="55" customFormat="false" ht="15.75" hidden="false" customHeight="false" outlineLevel="0" collapsed="false">
      <c r="A55" s="4" t="s">
        <v>54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 t="n">
        <v>0</v>
      </c>
      <c r="T55" s="4" t="n">
        <v>0</v>
      </c>
      <c r="U55" s="4" t="n">
        <v>0</v>
      </c>
      <c r="V55" s="4" t="n">
        <v>0</v>
      </c>
      <c r="W55" s="4" t="n">
        <v>0</v>
      </c>
      <c r="X55" s="4" t="n">
        <v>0</v>
      </c>
      <c r="Y55" s="4" t="n">
        <v>0</v>
      </c>
      <c r="Z55" s="4" t="n">
        <v>0</v>
      </c>
      <c r="AA55" s="4" t="n">
        <v>1</v>
      </c>
      <c r="AB55" s="4" t="n">
        <v>1</v>
      </c>
      <c r="AC55" s="4" t="n">
        <v>1</v>
      </c>
      <c r="AD55" s="4" t="n">
        <v>1</v>
      </c>
      <c r="AE55" s="4" t="n">
        <v>1</v>
      </c>
      <c r="AF55" s="4" t="n">
        <v>1</v>
      </c>
      <c r="AG55" s="4" t="n">
        <v>1</v>
      </c>
      <c r="AH55" s="4" t="n">
        <v>1</v>
      </c>
      <c r="AI55" s="4" t="n">
        <v>1</v>
      </c>
      <c r="AJ55" s="4" t="n">
        <v>1</v>
      </c>
      <c r="AK55" s="4" t="n">
        <v>1</v>
      </c>
      <c r="AL55" s="4" t="n">
        <v>1</v>
      </c>
      <c r="AM55" s="4" t="n">
        <v>1</v>
      </c>
      <c r="AN55" s="4" t="n">
        <v>1</v>
      </c>
      <c r="AO55" s="4" t="n">
        <v>1</v>
      </c>
      <c r="AP55" s="4" t="n">
        <v>1</v>
      </c>
      <c r="AQ55" s="4" t="n">
        <v>1</v>
      </c>
      <c r="AR55" s="4" t="n">
        <v>1</v>
      </c>
      <c r="AS55" s="4" t="n">
        <v>1</v>
      </c>
      <c r="AT55" s="4" t="n">
        <v>1</v>
      </c>
      <c r="AU55" s="4" t="n">
        <v>1</v>
      </c>
      <c r="AV55" s="4" t="n">
        <v>1</v>
      </c>
      <c r="AW55" s="4" t="n">
        <v>1</v>
      </c>
      <c r="AX55" s="4" t="n">
        <v>1</v>
      </c>
      <c r="AY55" s="4" t="n">
        <v>1</v>
      </c>
      <c r="AZ55" s="4" t="n">
        <v>15</v>
      </c>
      <c r="BA55" s="4" t="n">
        <v>15</v>
      </c>
      <c r="BB55" s="4" t="n">
        <v>15</v>
      </c>
      <c r="BC55" s="4" t="n">
        <v>15</v>
      </c>
      <c r="BD55" s="4" t="n">
        <v>15</v>
      </c>
      <c r="BE55" s="4" t="n">
        <v>15</v>
      </c>
      <c r="BF55" s="4" t="n">
        <v>15</v>
      </c>
      <c r="BG55" s="4" t="n">
        <v>15</v>
      </c>
      <c r="BH55" s="4" t="n">
        <v>15</v>
      </c>
      <c r="BI55" s="4" t="n">
        <v>15</v>
      </c>
      <c r="BJ55" s="4" t="n">
        <v>15</v>
      </c>
      <c r="BK55" s="4" t="n">
        <v>15</v>
      </c>
      <c r="BL55" s="4" t="n">
        <v>15</v>
      </c>
      <c r="BM55" s="4" t="n">
        <v>15</v>
      </c>
      <c r="BN55" s="4" t="n">
        <v>15</v>
      </c>
      <c r="BO55" s="4" t="n">
        <v>15</v>
      </c>
      <c r="BP55" s="4" t="n">
        <v>15</v>
      </c>
      <c r="BQ55" s="4" t="n">
        <v>22</v>
      </c>
      <c r="BR55" s="4" t="n">
        <v>22</v>
      </c>
      <c r="BS55" s="4" t="n">
        <v>22</v>
      </c>
      <c r="BT55" s="4" t="n">
        <v>22</v>
      </c>
      <c r="BU55" s="4" t="n">
        <v>22</v>
      </c>
      <c r="BV55" s="4" t="n">
        <v>22</v>
      </c>
      <c r="BW55" s="4" t="n">
        <v>22</v>
      </c>
      <c r="BX55" s="4" t="n">
        <v>22</v>
      </c>
      <c r="BY55" s="4" t="n">
        <v>22</v>
      </c>
      <c r="BZ55" s="4" t="n">
        <v>39</v>
      </c>
      <c r="CA55" s="4" t="n">
        <v>39</v>
      </c>
      <c r="CB55" s="4" t="n">
        <v>39</v>
      </c>
      <c r="CC55" s="4" t="n">
        <v>39</v>
      </c>
      <c r="CD55" s="4" t="n">
        <v>39</v>
      </c>
      <c r="CE55" s="4" t="n">
        <v>39</v>
      </c>
      <c r="CF55" s="4" t="n">
        <v>39</v>
      </c>
      <c r="CG55" s="4" t="n">
        <v>39</v>
      </c>
      <c r="CH55" s="4" t="n">
        <v>77</v>
      </c>
      <c r="CI55" s="4" t="n">
        <v>77</v>
      </c>
      <c r="CJ55" s="4" t="n">
        <v>77</v>
      </c>
    </row>
    <row r="56" customFormat="false" ht="15.75" hidden="false" customHeight="false" outlineLevel="0" collapsed="false">
      <c r="A56" s="4" t="s">
        <v>55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 t="n">
        <v>0</v>
      </c>
      <c r="T56" s="4" t="n">
        <v>0</v>
      </c>
      <c r="U56" s="4" t="n">
        <v>0</v>
      </c>
      <c r="V56" s="4" t="n">
        <v>0</v>
      </c>
      <c r="W56" s="4" t="n">
        <v>0</v>
      </c>
      <c r="X56" s="4" t="n">
        <v>0</v>
      </c>
      <c r="Y56" s="4" t="n">
        <v>0</v>
      </c>
      <c r="Z56" s="4" t="n">
        <v>0</v>
      </c>
      <c r="AA56" s="4" t="n">
        <v>0</v>
      </c>
      <c r="AB56" s="4" t="n">
        <v>0</v>
      </c>
      <c r="AC56" s="4" t="n">
        <v>1</v>
      </c>
      <c r="AD56" s="4" t="n">
        <v>1</v>
      </c>
      <c r="AE56" s="4" t="n">
        <v>1</v>
      </c>
      <c r="AF56" s="4" t="n">
        <v>1</v>
      </c>
      <c r="AG56" s="4" t="n">
        <v>1</v>
      </c>
      <c r="AH56" s="4" t="n">
        <v>1</v>
      </c>
      <c r="AI56" s="4" t="n">
        <v>1</v>
      </c>
      <c r="AJ56" s="4" t="n">
        <v>2</v>
      </c>
      <c r="AK56" s="4" t="n">
        <v>2</v>
      </c>
      <c r="AL56" s="4" t="n">
        <v>3</v>
      </c>
      <c r="AM56" s="4" t="n">
        <v>3</v>
      </c>
      <c r="AN56" s="4" t="n">
        <v>3</v>
      </c>
      <c r="AO56" s="4" t="n">
        <v>3</v>
      </c>
      <c r="AP56" s="4" t="n">
        <v>3</v>
      </c>
      <c r="AQ56" s="4" t="n">
        <v>3</v>
      </c>
      <c r="AR56" s="4" t="n">
        <v>3</v>
      </c>
      <c r="AS56" s="4" t="n">
        <v>3</v>
      </c>
      <c r="AT56" s="4" t="n">
        <v>3</v>
      </c>
      <c r="AU56" s="4" t="n">
        <v>3</v>
      </c>
      <c r="AV56" s="4" t="n">
        <v>3</v>
      </c>
      <c r="AW56" s="4" t="n">
        <v>3</v>
      </c>
      <c r="AX56" s="4" t="n">
        <v>3</v>
      </c>
      <c r="AY56" s="4" t="n">
        <v>3</v>
      </c>
      <c r="AZ56" s="4" t="n">
        <v>3</v>
      </c>
      <c r="BA56" s="4" t="n">
        <v>3</v>
      </c>
      <c r="BB56" s="4" t="n">
        <v>3</v>
      </c>
      <c r="BC56" s="4" t="n">
        <v>3</v>
      </c>
      <c r="BD56" s="4" t="n">
        <v>3</v>
      </c>
      <c r="BE56" s="4" t="n">
        <v>3</v>
      </c>
      <c r="BF56" s="4" t="n">
        <v>4</v>
      </c>
      <c r="BG56" s="4" t="n">
        <v>4</v>
      </c>
      <c r="BH56" s="4" t="n">
        <v>4</v>
      </c>
      <c r="BI56" s="4" t="n">
        <v>4</v>
      </c>
      <c r="BJ56" s="4" t="n">
        <v>4</v>
      </c>
      <c r="BK56" s="4" t="n">
        <v>4</v>
      </c>
      <c r="BL56" s="4" t="n">
        <v>4</v>
      </c>
      <c r="BM56" s="4" t="n">
        <v>4</v>
      </c>
      <c r="BN56" s="4" t="n">
        <v>4</v>
      </c>
      <c r="BO56" s="4" t="n">
        <v>4</v>
      </c>
      <c r="BP56" s="4" t="n">
        <v>4</v>
      </c>
      <c r="BQ56" s="4" t="n">
        <v>4</v>
      </c>
      <c r="BR56" s="4" t="n">
        <v>4</v>
      </c>
      <c r="BS56" s="4" t="n">
        <v>4</v>
      </c>
      <c r="BT56" s="4" t="n">
        <v>4</v>
      </c>
      <c r="BU56" s="4" t="n">
        <v>4</v>
      </c>
      <c r="BV56" s="4" t="n">
        <v>4</v>
      </c>
      <c r="BW56" s="4" t="n">
        <v>4</v>
      </c>
      <c r="BX56" s="4" t="n">
        <v>4</v>
      </c>
      <c r="BY56" s="4" t="n">
        <v>4</v>
      </c>
      <c r="BZ56" s="4" t="n">
        <v>4</v>
      </c>
      <c r="CA56" s="4" t="n">
        <v>4</v>
      </c>
      <c r="CB56" s="4" t="n">
        <v>4</v>
      </c>
      <c r="CC56" s="4" t="n">
        <v>4</v>
      </c>
      <c r="CD56" s="4" t="n">
        <v>4</v>
      </c>
      <c r="CE56" s="4" t="n">
        <v>4</v>
      </c>
      <c r="CF56" s="4" t="n">
        <v>4</v>
      </c>
      <c r="CG56" s="4" t="n">
        <v>4</v>
      </c>
      <c r="CH56" s="4" t="n">
        <v>4</v>
      </c>
      <c r="CI56" s="4" t="n">
        <v>4</v>
      </c>
      <c r="CJ56" s="4" t="n">
        <v>4</v>
      </c>
    </row>
    <row r="57" customFormat="false" ht="15.75" hidden="false" customHeight="false" outlineLevel="0" collapsed="false">
      <c r="A57" s="4" t="s">
        <v>56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 t="n">
        <f aca="false">S54-S55-S56</f>
        <v>2</v>
      </c>
      <c r="T57" s="4" t="n">
        <f aca="false">T54-T55-T56</f>
        <v>2</v>
      </c>
      <c r="U57" s="4" t="n">
        <f aca="false">U54-U55-U56</f>
        <v>2</v>
      </c>
      <c r="V57" s="4" t="n">
        <f aca="false">V54-V55-V56</f>
        <v>2</v>
      </c>
      <c r="W57" s="4" t="n">
        <f aca="false">W54-W55-W56</f>
        <v>3</v>
      </c>
      <c r="X57" s="4" t="n">
        <f aca="false">X54-X55-X56</f>
        <v>4</v>
      </c>
      <c r="Y57" s="4" t="n">
        <f aca="false">Y54-Y55-Y56</f>
        <v>7</v>
      </c>
      <c r="Z57" s="4" t="n">
        <f aca="false">Z54-Z55-Z56</f>
        <v>10</v>
      </c>
      <c r="AA57" s="4" t="n">
        <f aca="false">AA54-AA55-AA56</f>
        <v>11</v>
      </c>
      <c r="AB57" s="4" t="n">
        <f aca="false">AB54-AB55-AB56</f>
        <v>11</v>
      </c>
      <c r="AC57" s="4" t="n">
        <f aca="false">AC54-AC55-AC56</f>
        <v>18</v>
      </c>
      <c r="AD57" s="4" t="n">
        <f aca="false">AD54-AD55-AD56</f>
        <v>18</v>
      </c>
      <c r="AE57" s="4" t="n">
        <f aca="false">AE54-AE55-AE56</f>
        <v>22</v>
      </c>
      <c r="AF57" s="4" t="n">
        <f aca="false">AF54-AF55-AF56</f>
        <v>26</v>
      </c>
      <c r="AG57" s="4" t="n">
        <f aca="false">AG54-AG55-AG56</f>
        <v>27</v>
      </c>
      <c r="AH57" s="4" t="n">
        <f aca="false">AH54-AH55-AH56</f>
        <v>31</v>
      </c>
      <c r="AI57" s="4" t="n">
        <f aca="false">AI54-AI55-AI56</f>
        <v>42</v>
      </c>
      <c r="AJ57" s="4" t="n">
        <f aca="false">AJ54-AJ55-AJ56</f>
        <v>47</v>
      </c>
      <c r="AK57" s="4" t="n">
        <f aca="false">AK54-AK55-AK56</f>
        <v>50</v>
      </c>
      <c r="AL57" s="4" t="n">
        <f aca="false">AL54-AL55-AL56</f>
        <v>66</v>
      </c>
      <c r="AM57" s="4" t="n">
        <f aca="false">AM54-AM55-AM56</f>
        <v>73</v>
      </c>
      <c r="AN57" s="4" t="n">
        <f aca="false">AN54-AN55-AN56</f>
        <v>80</v>
      </c>
      <c r="AO57" s="4" t="n">
        <f aca="false">AO54-AO55-AO56</f>
        <v>81</v>
      </c>
      <c r="AP57" s="4" t="n">
        <f aca="false">AP54-AP55-AP56</f>
        <v>82</v>
      </c>
      <c r="AQ57" s="4" t="n">
        <f aca="false">AQ54-AQ55-AQ56</f>
        <v>84</v>
      </c>
      <c r="AR57" s="4" t="n">
        <f aca="false">AR54-AR55-AR56</f>
        <v>86</v>
      </c>
      <c r="AS57" s="4" t="n">
        <f aca="false">AS54-AS55-AS56</f>
        <v>87</v>
      </c>
      <c r="AT57" s="4" t="n">
        <f aca="false">AT54-AT55-AT56</f>
        <v>88</v>
      </c>
      <c r="AU57" s="4" t="n">
        <f aca="false">AU54-AU55-AU56</f>
        <v>89</v>
      </c>
      <c r="AV57" s="4" t="n">
        <f aca="false">AV54-AV55-AV56</f>
        <v>92</v>
      </c>
      <c r="AW57" s="4" t="n">
        <f aca="false">AW54-AW55-AW56</f>
        <v>95</v>
      </c>
      <c r="AX57" s="4" t="n">
        <f aca="false">AX54-AX55-AX56</f>
        <v>98</v>
      </c>
      <c r="AY57" s="4" t="n">
        <f aca="false">AY54-AY55-AY56</f>
        <v>98</v>
      </c>
      <c r="AZ57" s="4" t="n">
        <f aca="false">AZ54-AZ55-AZ56</f>
        <v>85</v>
      </c>
      <c r="BA57" s="4" t="n">
        <f aca="false">BA54-BA55-BA56</f>
        <v>86</v>
      </c>
      <c r="BB57" s="4" t="n">
        <f aca="false">BB54-BB55-BB56</f>
        <v>86</v>
      </c>
      <c r="BC57" s="4" t="n">
        <f aca="false">BC54-BC55-BC56</f>
        <v>86</v>
      </c>
      <c r="BD57" s="4" t="n">
        <f aca="false">BD54-BD55-BD56</f>
        <v>87</v>
      </c>
      <c r="BE57" s="4" t="n">
        <f aca="false">BE54-BE55-BE56</f>
        <v>90</v>
      </c>
      <c r="BF57" s="4" t="n">
        <f aca="false">BF54-BF55-BF56</f>
        <v>89</v>
      </c>
      <c r="BG57" s="4" t="n">
        <f aca="false">BG54-BG55-BG56</f>
        <v>90</v>
      </c>
      <c r="BH57" s="4" t="n">
        <f aca="false">BH54-BH55-BH56</f>
        <v>92</v>
      </c>
      <c r="BI57" s="4" t="n">
        <f aca="false">BI54-BI55-BI56</f>
        <v>91</v>
      </c>
      <c r="BJ57" s="4" t="n">
        <f aca="false">BJ54-BJ55-BJ56</f>
        <v>91</v>
      </c>
      <c r="BK57" s="4" t="n">
        <f aca="false">BK54-BK55-BK56</f>
        <v>91</v>
      </c>
      <c r="BL57" s="4" t="n">
        <f aca="false">BL54-BL55-BL56</f>
        <v>91</v>
      </c>
      <c r="BM57" s="4" t="n">
        <f aca="false">BM54-BM55-BM56</f>
        <v>91</v>
      </c>
      <c r="BN57" s="4" t="n">
        <f aca="false">BN54-BN55-BN56</f>
        <v>91</v>
      </c>
      <c r="BO57" s="4" t="n">
        <f aca="false">BO54-BO55-BO56</f>
        <v>91</v>
      </c>
      <c r="BP57" s="4" t="n">
        <f aca="false">BP54-BP55-BP56</f>
        <v>91</v>
      </c>
      <c r="BQ57" s="4" t="n">
        <f aca="false">BQ54-BQ55-BQ56</f>
        <v>85</v>
      </c>
      <c r="BR57" s="4" t="n">
        <f aca="false">BR54-BR55-BR56</f>
        <v>85</v>
      </c>
      <c r="BS57" s="4" t="n">
        <f aca="false">BS54-BS55-BS56</f>
        <v>85</v>
      </c>
      <c r="BT57" s="4" t="n">
        <f aca="false">BT54-BT55-BT56</f>
        <v>85</v>
      </c>
      <c r="BU57" s="4" t="n">
        <f aca="false">BU54-BU55-BU56</f>
        <v>87</v>
      </c>
      <c r="BV57" s="4" t="n">
        <f aca="false">BV54-BV55-BV56</f>
        <v>88</v>
      </c>
      <c r="BW57" s="4" t="n">
        <f aca="false">BW54-BW55-BW56</f>
        <v>88</v>
      </c>
      <c r="BX57" s="4" t="n">
        <f aca="false">BX54-BX55-BX56</f>
        <v>88</v>
      </c>
      <c r="BY57" s="4" t="n">
        <f aca="false">BY54-BY55-BY56</f>
        <v>88</v>
      </c>
      <c r="BZ57" s="4" t="n">
        <f aca="false">BZ54-BZ55-BZ56</f>
        <v>71</v>
      </c>
      <c r="CA57" s="4" t="n">
        <f aca="false">CA54-CA55-CA56</f>
        <v>71</v>
      </c>
      <c r="CB57" s="4" t="n">
        <f aca="false">CB54-CB55-CB56</f>
        <v>71</v>
      </c>
      <c r="CC57" s="4" t="n">
        <f aca="false">CC54-CC55-CC56</f>
        <v>71</v>
      </c>
      <c r="CD57" s="4" t="n">
        <f aca="false">CD54-CD55-CD56</f>
        <v>71</v>
      </c>
      <c r="CE57" s="4" t="n">
        <f aca="false">CE54-CE55-CE56</f>
        <v>71</v>
      </c>
      <c r="CF57" s="4" t="n">
        <f aca="false">CF54-CF55-CF56</f>
        <v>72</v>
      </c>
      <c r="CG57" s="4" t="n">
        <f aca="false">CG54-CG55-CG56</f>
        <v>73</v>
      </c>
      <c r="CH57" s="4" t="n">
        <f aca="false">CH54-CH55-CH56</f>
        <v>42</v>
      </c>
      <c r="CI57" s="4" t="n">
        <f aca="false">CI54-CI55-CI56</f>
        <v>44</v>
      </c>
      <c r="CJ57" s="4" t="n">
        <f aca="false">CJ54-CJ55-CJ56</f>
        <v>47</v>
      </c>
    </row>
    <row r="58" customFormat="false" ht="15.75" hidden="false" customHeight="false" outlineLevel="0" collapsed="false">
      <c r="A58" s="4" t="s">
        <v>57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 t="n">
        <v>5</v>
      </c>
      <c r="U58" s="4" t="n">
        <v>5</v>
      </c>
      <c r="V58" s="4" t="n">
        <v>5</v>
      </c>
      <c r="W58" s="4" t="n">
        <v>5</v>
      </c>
      <c r="X58" s="4" t="n">
        <v>6</v>
      </c>
      <c r="Y58" s="4" t="n">
        <v>7</v>
      </c>
      <c r="Z58" s="4" t="n">
        <v>8</v>
      </c>
      <c r="AA58" s="4" t="n">
        <v>9</v>
      </c>
      <c r="AB58" s="4" t="n">
        <f aca="false">AA58+1</f>
        <v>10</v>
      </c>
      <c r="AC58" s="4" t="n">
        <v>13</v>
      </c>
      <c r="AD58" s="4" t="n">
        <v>15</v>
      </c>
      <c r="AE58" s="4" t="n">
        <v>25</v>
      </c>
      <c r="AF58" s="4" t="n">
        <v>25</v>
      </c>
      <c r="AG58" s="4" t="n">
        <v>27</v>
      </c>
      <c r="AH58" s="4" t="n">
        <v>27</v>
      </c>
      <c r="AI58" s="4" t="n">
        <v>29</v>
      </c>
      <c r="AJ58" s="4" t="n">
        <v>30</v>
      </c>
      <c r="AK58" s="4" t="n">
        <v>32</v>
      </c>
      <c r="AL58" s="4" t="n">
        <v>38</v>
      </c>
      <c r="AM58" s="4" t="n">
        <v>40</v>
      </c>
      <c r="AN58" s="4" t="n">
        <v>49</v>
      </c>
      <c r="AO58" s="4" t="n">
        <v>54</v>
      </c>
      <c r="AP58" s="4" t="n">
        <v>57</v>
      </c>
      <c r="AQ58" s="4" t="n">
        <v>59</v>
      </c>
      <c r="AR58" s="4" t="n">
        <v>62</v>
      </c>
      <c r="AS58" s="4" t="n">
        <v>63</v>
      </c>
      <c r="AT58" s="4" t="n">
        <v>68</v>
      </c>
      <c r="AU58" s="4" t="n">
        <v>69</v>
      </c>
      <c r="AV58" s="4" t="n">
        <v>69</v>
      </c>
      <c r="AW58" s="4" t="n">
        <v>72</v>
      </c>
      <c r="AX58" s="4" t="n">
        <v>73</v>
      </c>
      <c r="AY58" s="4" t="n">
        <v>73</v>
      </c>
      <c r="AZ58" s="4" t="n">
        <v>74</v>
      </c>
      <c r="BA58" s="4" t="n">
        <v>75</v>
      </c>
      <c r="BB58" s="4" t="n">
        <v>75</v>
      </c>
      <c r="BC58" s="4" t="n">
        <v>75</v>
      </c>
      <c r="BD58" s="4" t="n">
        <v>75</v>
      </c>
      <c r="BE58" s="4" t="n">
        <v>75</v>
      </c>
      <c r="BF58" s="4" t="n">
        <v>76</v>
      </c>
      <c r="BG58" s="4" t="n">
        <v>78</v>
      </c>
      <c r="BH58" s="4" t="n">
        <v>83</v>
      </c>
      <c r="BI58" s="4" t="n">
        <v>84</v>
      </c>
      <c r="BJ58" s="4" t="n">
        <v>85</v>
      </c>
      <c r="BK58" s="4" t="n">
        <v>84</v>
      </c>
      <c r="BL58" s="4" t="n">
        <v>84</v>
      </c>
      <c r="BM58" s="4" t="n">
        <v>85</v>
      </c>
      <c r="BN58" s="4" t="n">
        <v>85</v>
      </c>
      <c r="BO58" s="4" t="n">
        <v>85</v>
      </c>
      <c r="BP58" s="4" t="n">
        <v>86</v>
      </c>
      <c r="BQ58" s="4" t="n">
        <v>86</v>
      </c>
      <c r="BR58" s="4" t="n">
        <v>86</v>
      </c>
      <c r="BS58" s="4" t="n">
        <v>86</v>
      </c>
      <c r="BT58" s="4" t="n">
        <v>87</v>
      </c>
      <c r="BU58" s="4" t="n">
        <v>88</v>
      </c>
      <c r="BV58" s="4" t="n">
        <v>88</v>
      </c>
      <c r="BW58" s="4" t="n">
        <v>87</v>
      </c>
      <c r="BX58" s="4" t="n">
        <v>87</v>
      </c>
      <c r="BY58" s="4" t="n">
        <v>87</v>
      </c>
      <c r="BZ58" s="4" t="n">
        <v>87</v>
      </c>
      <c r="CA58" s="4" t="n">
        <v>89</v>
      </c>
      <c r="CB58" s="4" t="n">
        <v>89</v>
      </c>
      <c r="CC58" s="4" t="n">
        <v>90</v>
      </c>
      <c r="CD58" s="4" t="n">
        <v>90</v>
      </c>
      <c r="CE58" s="4" t="n">
        <v>90</v>
      </c>
      <c r="CF58" s="4" t="n">
        <v>90</v>
      </c>
      <c r="CG58" s="4" t="n">
        <v>90</v>
      </c>
      <c r="CH58" s="4" t="n">
        <v>90</v>
      </c>
      <c r="CI58" s="4" t="n">
        <v>89</v>
      </c>
      <c r="CJ58" s="4" t="n">
        <v>89</v>
      </c>
    </row>
    <row r="59" customFormat="false" ht="15.75" hidden="false" customHeight="false" outlineLevel="0" collapsed="false">
      <c r="A59" s="6" t="s">
        <v>58</v>
      </c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 t="n">
        <v>0</v>
      </c>
      <c r="U59" s="6" t="n">
        <v>0</v>
      </c>
      <c r="V59" s="6" t="n">
        <v>0</v>
      </c>
      <c r="W59" s="6" t="n">
        <v>0</v>
      </c>
      <c r="X59" s="6" t="n">
        <v>0</v>
      </c>
      <c r="Y59" s="6" t="n">
        <v>0</v>
      </c>
      <c r="Z59" s="6" t="n">
        <v>0</v>
      </c>
      <c r="AA59" s="6" t="n">
        <v>0</v>
      </c>
      <c r="AB59" s="6" t="n">
        <v>0</v>
      </c>
      <c r="AC59" s="6" t="n">
        <v>0</v>
      </c>
      <c r="AD59" s="6" t="n">
        <v>0</v>
      </c>
      <c r="AE59" s="6" t="n">
        <v>0</v>
      </c>
      <c r="AF59" s="6" t="n">
        <v>1</v>
      </c>
      <c r="AG59" s="6" t="n">
        <v>1</v>
      </c>
      <c r="AH59" s="6" t="n">
        <v>1</v>
      </c>
      <c r="AI59" s="6" t="n">
        <v>2</v>
      </c>
      <c r="AJ59" s="6" t="n">
        <v>3</v>
      </c>
      <c r="AK59" s="6" t="n">
        <v>3</v>
      </c>
      <c r="AL59" s="6" t="n">
        <v>3</v>
      </c>
      <c r="AM59" s="6" t="n">
        <v>3</v>
      </c>
      <c r="AN59" s="6" t="n">
        <v>3</v>
      </c>
      <c r="AO59" s="6" t="n">
        <v>5</v>
      </c>
      <c r="AP59" s="6" t="n">
        <v>5</v>
      </c>
      <c r="AQ59" s="6" t="n">
        <v>5</v>
      </c>
      <c r="AR59" s="6" t="n">
        <v>8</v>
      </c>
      <c r="AS59" s="6" t="n">
        <v>8</v>
      </c>
      <c r="AT59" s="6" t="n">
        <v>10</v>
      </c>
      <c r="AU59" s="6" t="n">
        <v>10</v>
      </c>
      <c r="AV59" s="6" t="n">
        <v>10</v>
      </c>
      <c r="AW59" s="6" t="n">
        <v>10</v>
      </c>
      <c r="AX59" s="6" t="n">
        <v>17</v>
      </c>
      <c r="AY59" s="6" t="n">
        <v>17</v>
      </c>
      <c r="AZ59" s="6" t="n">
        <v>17</v>
      </c>
      <c r="BA59" s="6" t="n">
        <v>17</v>
      </c>
      <c r="BB59" s="6" t="n">
        <v>27</v>
      </c>
      <c r="BC59" s="6" t="n">
        <v>27</v>
      </c>
      <c r="BD59" s="6" t="n">
        <v>27</v>
      </c>
      <c r="BE59" s="6" t="n">
        <v>28</v>
      </c>
      <c r="BF59" s="6" t="n">
        <v>28</v>
      </c>
      <c r="BG59" s="6" t="n">
        <v>30</v>
      </c>
      <c r="BH59" s="6" t="n">
        <v>30</v>
      </c>
      <c r="BI59" s="6" t="n">
        <v>30</v>
      </c>
      <c r="BJ59" s="6" t="n">
        <v>30</v>
      </c>
      <c r="BK59" s="6" t="n">
        <v>30</v>
      </c>
      <c r="BL59" s="6" t="n">
        <v>30</v>
      </c>
      <c r="BM59" s="6" t="n">
        <v>30</v>
      </c>
      <c r="BN59" s="6" t="n">
        <v>42</v>
      </c>
      <c r="BO59" s="6" t="n">
        <v>42</v>
      </c>
      <c r="BP59" s="6" t="n">
        <v>43</v>
      </c>
      <c r="BQ59" s="6" t="n">
        <v>43</v>
      </c>
      <c r="BR59" s="6" t="n">
        <v>43</v>
      </c>
      <c r="BS59" s="6" t="n">
        <v>43</v>
      </c>
      <c r="BT59" s="6" t="n">
        <v>43</v>
      </c>
      <c r="BU59" s="6" t="n">
        <v>53</v>
      </c>
      <c r="BV59" s="6" t="n">
        <v>54</v>
      </c>
      <c r="BW59" s="6" t="n">
        <v>54</v>
      </c>
      <c r="BX59" s="6" t="n">
        <v>54</v>
      </c>
      <c r="BY59" s="6" t="n">
        <v>54</v>
      </c>
      <c r="BZ59" s="6" t="n">
        <v>54</v>
      </c>
      <c r="CA59" s="6" t="n">
        <v>54</v>
      </c>
      <c r="CB59" s="6" t="n">
        <v>62</v>
      </c>
      <c r="CC59" s="6" t="n">
        <v>62</v>
      </c>
      <c r="CD59" s="6" t="n">
        <v>64</v>
      </c>
      <c r="CE59" s="6" t="n">
        <v>65</v>
      </c>
      <c r="CF59" s="6" t="n">
        <v>65</v>
      </c>
      <c r="CG59" s="6" t="n">
        <v>65</v>
      </c>
      <c r="CH59" s="6" t="n">
        <v>65</v>
      </c>
      <c r="CI59" s="6" t="n">
        <v>65</v>
      </c>
      <c r="CJ59" s="6" t="n">
        <v>65</v>
      </c>
    </row>
    <row r="60" customFormat="false" ht="15.75" hidden="false" customHeight="false" outlineLevel="0" collapsed="false">
      <c r="A60" s="4" t="s">
        <v>59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 t="n">
        <v>0</v>
      </c>
      <c r="U60" s="4" t="n">
        <v>0</v>
      </c>
      <c r="V60" s="4" t="n">
        <v>0</v>
      </c>
      <c r="W60" s="4" t="n">
        <v>0</v>
      </c>
      <c r="X60" s="4" t="n">
        <v>0</v>
      </c>
      <c r="Y60" s="4" t="n">
        <v>0</v>
      </c>
      <c r="Z60" s="4" t="n">
        <v>1</v>
      </c>
      <c r="AA60" s="4" t="n">
        <v>1</v>
      </c>
      <c r="AB60" s="4" t="n">
        <v>1</v>
      </c>
      <c r="AC60" s="4" t="n">
        <v>1</v>
      </c>
      <c r="AD60" s="4" t="n">
        <v>1</v>
      </c>
      <c r="AE60" s="4" t="n">
        <v>1</v>
      </c>
      <c r="AF60" s="4" t="n">
        <v>3</v>
      </c>
      <c r="AG60" s="4" t="n">
        <v>4</v>
      </c>
      <c r="AH60" s="4" t="n">
        <v>4</v>
      </c>
      <c r="AI60" s="4" t="n">
        <v>4</v>
      </c>
      <c r="AJ60" s="4" t="n">
        <v>4</v>
      </c>
      <c r="AK60" s="4" t="n">
        <v>5</v>
      </c>
      <c r="AL60" s="4" t="n">
        <v>5</v>
      </c>
      <c r="AM60" s="4" t="n">
        <v>5</v>
      </c>
      <c r="AN60" s="4" t="n">
        <v>5</v>
      </c>
      <c r="AO60" s="4" t="n">
        <v>5</v>
      </c>
      <c r="AP60" s="4" t="n">
        <v>5</v>
      </c>
      <c r="AQ60" s="4" t="n">
        <v>5</v>
      </c>
      <c r="AR60" s="4" t="n">
        <v>5</v>
      </c>
      <c r="AS60" s="4" t="n">
        <v>5</v>
      </c>
      <c r="AT60" s="4" t="n">
        <v>6</v>
      </c>
      <c r="AU60" s="4" t="n">
        <v>8</v>
      </c>
      <c r="AV60" s="4" t="n">
        <v>8</v>
      </c>
      <c r="AW60" s="4" t="n">
        <v>8</v>
      </c>
      <c r="AX60" s="4" t="n">
        <v>9</v>
      </c>
      <c r="AY60" s="4" t="n">
        <v>9</v>
      </c>
      <c r="AZ60" s="4" t="n">
        <v>9</v>
      </c>
      <c r="BA60" s="4" t="n">
        <v>10</v>
      </c>
      <c r="BB60" s="4" t="n">
        <v>10</v>
      </c>
      <c r="BC60" s="4" t="n">
        <v>10</v>
      </c>
      <c r="BD60" s="4" t="n">
        <v>10</v>
      </c>
      <c r="BE60" s="4" t="n">
        <v>10</v>
      </c>
      <c r="BF60" s="4" t="n">
        <v>10</v>
      </c>
      <c r="BG60" s="4" t="n">
        <v>10</v>
      </c>
      <c r="BH60" s="4" t="n">
        <v>10</v>
      </c>
      <c r="BI60" s="4" t="n">
        <v>10</v>
      </c>
      <c r="BJ60" s="4" t="n">
        <v>10</v>
      </c>
      <c r="BK60" s="4" t="n">
        <v>10</v>
      </c>
      <c r="BL60" s="4" t="n">
        <v>10</v>
      </c>
      <c r="BM60" s="4" t="n">
        <v>10</v>
      </c>
      <c r="BN60" s="4" t="n">
        <v>10</v>
      </c>
      <c r="BO60" s="4" t="n">
        <v>10</v>
      </c>
      <c r="BP60" s="4" t="n">
        <v>10</v>
      </c>
      <c r="BQ60" s="4" t="n">
        <v>10</v>
      </c>
      <c r="BR60" s="4" t="n">
        <v>10</v>
      </c>
      <c r="BS60" s="4" t="n">
        <v>10</v>
      </c>
      <c r="BT60" s="4" t="n">
        <v>10</v>
      </c>
      <c r="BU60" s="4" t="n">
        <v>10</v>
      </c>
      <c r="BV60" s="4" t="n">
        <v>10</v>
      </c>
      <c r="BW60" s="4" t="n">
        <v>10</v>
      </c>
      <c r="BX60" s="4" t="n">
        <v>10</v>
      </c>
      <c r="BY60" s="4" t="n">
        <v>10</v>
      </c>
      <c r="BZ60" s="4" t="n">
        <v>10</v>
      </c>
      <c r="CA60" s="4" t="n">
        <v>10</v>
      </c>
      <c r="CB60" s="4" t="n">
        <v>10</v>
      </c>
      <c r="CC60" s="4" t="n">
        <v>10</v>
      </c>
      <c r="CD60" s="4" t="n">
        <v>10</v>
      </c>
      <c r="CE60" s="4" t="n">
        <v>10</v>
      </c>
      <c r="CF60" s="4" t="n">
        <v>10</v>
      </c>
      <c r="CG60" s="4" t="n">
        <v>10</v>
      </c>
      <c r="CH60" s="4" t="n">
        <v>10</v>
      </c>
      <c r="CI60" s="4" t="n">
        <v>10</v>
      </c>
      <c r="CJ60" s="4" t="n">
        <v>10</v>
      </c>
    </row>
    <row r="61" customFormat="false" ht="15.75" hidden="false" customHeight="false" outlineLevel="0" collapsed="false">
      <c r="A61" s="4" t="s">
        <v>60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 t="n">
        <f aca="false">T58-T59-T60</f>
        <v>5</v>
      </c>
      <c r="U61" s="4" t="n">
        <f aca="false">U58-U59-U60</f>
        <v>5</v>
      </c>
      <c r="V61" s="4" t="n">
        <f aca="false">V58-V59-V60</f>
        <v>5</v>
      </c>
      <c r="W61" s="4" t="n">
        <f aca="false">W58-W59-W60</f>
        <v>5</v>
      </c>
      <c r="X61" s="4" t="n">
        <f aca="false">X58-X59-X60</f>
        <v>6</v>
      </c>
      <c r="Y61" s="4" t="n">
        <f aca="false">Y58-Y59-Y60</f>
        <v>7</v>
      </c>
      <c r="Z61" s="4" t="n">
        <f aca="false">Z58-Z59-Z60</f>
        <v>7</v>
      </c>
      <c r="AA61" s="4" t="n">
        <f aca="false">AA58-AA59-AA60</f>
        <v>8</v>
      </c>
      <c r="AB61" s="4" t="n">
        <f aca="false">AB58-AB59-AB60</f>
        <v>9</v>
      </c>
      <c r="AC61" s="4" t="n">
        <f aca="false">AC58-AC59-AC60</f>
        <v>12</v>
      </c>
      <c r="AD61" s="4" t="n">
        <f aca="false">AD58-AD59-AD60</f>
        <v>14</v>
      </c>
      <c r="AE61" s="4" t="n">
        <f aca="false">AE58-AE59-AE60</f>
        <v>24</v>
      </c>
      <c r="AF61" s="4" t="n">
        <f aca="false">AF58-AF59-AF60</f>
        <v>21</v>
      </c>
      <c r="AG61" s="4" t="n">
        <f aca="false">AG58-AG59-AG60</f>
        <v>22</v>
      </c>
      <c r="AH61" s="4" t="n">
        <f aca="false">AH58-AH59-AH60</f>
        <v>22</v>
      </c>
      <c r="AI61" s="4" t="n">
        <f aca="false">AI58-AI59-AI60</f>
        <v>23</v>
      </c>
      <c r="AJ61" s="4" t="n">
        <f aca="false">AJ58-AJ59-AJ60</f>
        <v>23</v>
      </c>
      <c r="AK61" s="4" t="n">
        <f aca="false">AK58-AK59-AK60</f>
        <v>24</v>
      </c>
      <c r="AL61" s="4" t="n">
        <f aca="false">AL58-AL59-AL60</f>
        <v>30</v>
      </c>
      <c r="AM61" s="4" t="n">
        <f aca="false">AM58-AM59-AM60</f>
        <v>32</v>
      </c>
      <c r="AN61" s="4" t="n">
        <f aca="false">AN58-AN59-AN60</f>
        <v>41</v>
      </c>
      <c r="AO61" s="4" t="n">
        <f aca="false">AO58-AO59-AO60</f>
        <v>44</v>
      </c>
      <c r="AP61" s="4" t="n">
        <f aca="false">AP58-AP59-AP60</f>
        <v>47</v>
      </c>
      <c r="AQ61" s="4" t="n">
        <f aca="false">AQ58-AQ59-AQ60</f>
        <v>49</v>
      </c>
      <c r="AR61" s="4" t="n">
        <f aca="false">AR58-AR59-AR60</f>
        <v>49</v>
      </c>
      <c r="AS61" s="4" t="n">
        <f aca="false">AS58-AS59-AS60</f>
        <v>50</v>
      </c>
      <c r="AT61" s="4" t="n">
        <f aca="false">AT58-AT59-AT60</f>
        <v>52</v>
      </c>
      <c r="AU61" s="4" t="n">
        <f aca="false">AU58-AU59-AU60</f>
        <v>51</v>
      </c>
      <c r="AV61" s="4" t="n">
        <f aca="false">AV58-AV59-AV60</f>
        <v>51</v>
      </c>
      <c r="AW61" s="4" t="n">
        <f aca="false">AW58-AW59-AW60</f>
        <v>54</v>
      </c>
      <c r="AX61" s="4" t="n">
        <f aca="false">AX58-AX59-AX60</f>
        <v>47</v>
      </c>
      <c r="AY61" s="4" t="n">
        <f aca="false">AY58-AY59-AY60</f>
        <v>47</v>
      </c>
      <c r="AZ61" s="4" t="n">
        <f aca="false">AZ58-AZ59-AZ60</f>
        <v>48</v>
      </c>
      <c r="BA61" s="4" t="n">
        <f aca="false">BA58-BA59-BA60</f>
        <v>48</v>
      </c>
      <c r="BB61" s="4" t="n">
        <f aca="false">BB58-BB59-BB60</f>
        <v>38</v>
      </c>
      <c r="BC61" s="4" t="n">
        <f aca="false">BC58-BC59-BC60</f>
        <v>38</v>
      </c>
      <c r="BD61" s="4" t="n">
        <f aca="false">BD58-BD59-BD60</f>
        <v>38</v>
      </c>
      <c r="BE61" s="4" t="n">
        <f aca="false">BE58-BE59-BE60</f>
        <v>37</v>
      </c>
      <c r="BF61" s="4" t="n">
        <f aca="false">BF58-BF59-BF60</f>
        <v>38</v>
      </c>
      <c r="BG61" s="4" t="n">
        <f aca="false">BG58-BG59-BG60</f>
        <v>38</v>
      </c>
      <c r="BH61" s="4" t="n">
        <f aca="false">BH58-BH59-BH60</f>
        <v>43</v>
      </c>
      <c r="BI61" s="4" t="n">
        <f aca="false">BI58-BI59-BI60</f>
        <v>44</v>
      </c>
      <c r="BJ61" s="4" t="n">
        <f aca="false">BJ58-BJ59-BJ60</f>
        <v>45</v>
      </c>
      <c r="BK61" s="4" t="n">
        <f aca="false">BK58-BK59-BK60</f>
        <v>44</v>
      </c>
      <c r="BL61" s="4" t="n">
        <f aca="false">BL58-BL59-BL60</f>
        <v>44</v>
      </c>
      <c r="BM61" s="4" t="n">
        <f aca="false">BM58-BM59-BM60</f>
        <v>45</v>
      </c>
      <c r="BN61" s="4" t="n">
        <f aca="false">BN58-BN59-BN60</f>
        <v>33</v>
      </c>
      <c r="BO61" s="4" t="n">
        <f aca="false">BO58-BO59-BO60</f>
        <v>33</v>
      </c>
      <c r="BP61" s="4" t="n">
        <f aca="false">BP58-BP59-BP60</f>
        <v>33</v>
      </c>
      <c r="BQ61" s="4" t="n">
        <f aca="false">BQ58-BQ59-BQ60</f>
        <v>33</v>
      </c>
      <c r="BR61" s="4" t="n">
        <f aca="false">BR58-BR59-BR60</f>
        <v>33</v>
      </c>
      <c r="BS61" s="4" t="n">
        <f aca="false">BS58-BS59-BS60</f>
        <v>33</v>
      </c>
      <c r="BT61" s="4" t="n">
        <f aca="false">BT58-BT59-BT60</f>
        <v>34</v>
      </c>
      <c r="BU61" s="4" t="n">
        <f aca="false">BU58-BU59-BU60</f>
        <v>25</v>
      </c>
      <c r="BV61" s="4" t="n">
        <f aca="false">BV58-BV59-BV60</f>
        <v>24</v>
      </c>
      <c r="BW61" s="4" t="n">
        <f aca="false">BW58-BW59-BW60</f>
        <v>23</v>
      </c>
      <c r="BX61" s="4" t="n">
        <f aca="false">BX58-BX59-BX60</f>
        <v>23</v>
      </c>
      <c r="BY61" s="4" t="n">
        <f aca="false">BY58-BY59-BY60</f>
        <v>23</v>
      </c>
      <c r="BZ61" s="4" t="n">
        <f aca="false">BZ58-BZ59-BZ60</f>
        <v>23</v>
      </c>
      <c r="CA61" s="4" t="n">
        <f aca="false">CA58-CA59-CA60</f>
        <v>25</v>
      </c>
      <c r="CB61" s="4" t="n">
        <f aca="false">CB58-CB59-CB60</f>
        <v>17</v>
      </c>
      <c r="CC61" s="4" t="n">
        <f aca="false">CC58-CC59-CC60</f>
        <v>18</v>
      </c>
      <c r="CD61" s="4" t="n">
        <f aca="false">CD58-CD59-CD60</f>
        <v>16</v>
      </c>
      <c r="CE61" s="4" t="n">
        <f aca="false">CE58-CE59-CE60</f>
        <v>15</v>
      </c>
      <c r="CF61" s="4" t="n">
        <f aca="false">CF58-CF59-CF60</f>
        <v>15</v>
      </c>
      <c r="CG61" s="4" t="n">
        <f aca="false">CG58-CG59-CG60</f>
        <v>15</v>
      </c>
      <c r="CH61" s="4" t="n">
        <f aca="false">CH58-CH59-CH60</f>
        <v>15</v>
      </c>
      <c r="CI61" s="4" t="n">
        <f aca="false">CI58-CI59-CI60</f>
        <v>14</v>
      </c>
      <c r="CJ61" s="4" t="n">
        <f aca="false">CJ58-CJ59-CJ60</f>
        <v>14</v>
      </c>
    </row>
    <row r="62" customFormat="false" ht="15.75" hidden="false" customHeight="false" outlineLevel="0" collapsed="false">
      <c r="A62" s="4" t="s">
        <v>61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 t="n">
        <v>1</v>
      </c>
      <c r="S62" s="4" t="n">
        <v>1</v>
      </c>
      <c r="T62" s="4" t="n">
        <v>2</v>
      </c>
      <c r="U62" s="4" t="n">
        <v>7</v>
      </c>
      <c r="V62" s="4" t="n">
        <v>7</v>
      </c>
      <c r="W62" s="4" t="n">
        <v>7</v>
      </c>
      <c r="X62" s="4" t="n">
        <v>9</v>
      </c>
      <c r="Y62" s="4" t="n">
        <v>9</v>
      </c>
      <c r="Z62" s="4" t="n">
        <v>15</v>
      </c>
      <c r="AA62" s="4" t="n">
        <v>15</v>
      </c>
      <c r="AB62" s="4" t="n">
        <v>15</v>
      </c>
      <c r="AC62" s="4" t="n">
        <v>15</v>
      </c>
      <c r="AD62" s="4" t="n">
        <v>16</v>
      </c>
      <c r="AE62" s="4" t="n">
        <v>17</v>
      </c>
      <c r="AF62" s="4" t="n">
        <v>21</v>
      </c>
      <c r="AG62" s="4" t="n">
        <v>21</v>
      </c>
      <c r="AH62" s="4" t="n">
        <v>22</v>
      </c>
      <c r="AI62" s="4" t="n">
        <v>22</v>
      </c>
      <c r="AJ62" s="4" t="n">
        <v>27</v>
      </c>
      <c r="AK62" s="4" t="n">
        <v>28</v>
      </c>
      <c r="AL62" s="4" t="n">
        <v>28</v>
      </c>
      <c r="AM62" s="4" t="n">
        <v>29</v>
      </c>
      <c r="AN62" s="4" t="n">
        <v>29</v>
      </c>
      <c r="AO62" s="4" t="n">
        <v>30</v>
      </c>
      <c r="AP62" s="4" t="n">
        <v>30</v>
      </c>
      <c r="AQ62" s="4" t="n">
        <v>30</v>
      </c>
      <c r="AR62" s="4" t="n">
        <v>30</v>
      </c>
      <c r="AS62" s="4" t="n">
        <v>30</v>
      </c>
      <c r="AT62" s="4" t="n">
        <v>30</v>
      </c>
      <c r="AU62" s="4" t="n">
        <v>30</v>
      </c>
      <c r="AV62" s="4" t="n">
        <v>30</v>
      </c>
      <c r="AW62" s="4" t="n">
        <v>30</v>
      </c>
      <c r="AX62" s="4" t="n">
        <v>31</v>
      </c>
      <c r="AY62" s="4" t="n">
        <v>31</v>
      </c>
      <c r="AZ62" s="4" t="n">
        <v>35</v>
      </c>
      <c r="BA62" s="4" t="n">
        <v>35</v>
      </c>
      <c r="BB62" s="4" t="n">
        <v>34</v>
      </c>
      <c r="BC62" s="4" t="n">
        <v>34</v>
      </c>
      <c r="BD62" s="4" t="n">
        <v>35</v>
      </c>
      <c r="BE62" s="4" t="n">
        <v>35</v>
      </c>
      <c r="BF62" s="4" t="n">
        <v>36</v>
      </c>
      <c r="BG62" s="4" t="n">
        <v>36</v>
      </c>
      <c r="BH62" s="4" t="n">
        <v>38</v>
      </c>
      <c r="BI62" s="4" t="n">
        <v>38</v>
      </c>
      <c r="BJ62" s="4" t="n">
        <v>38</v>
      </c>
      <c r="BK62" s="4" t="n">
        <v>38</v>
      </c>
      <c r="BL62" s="4" t="n">
        <v>41</v>
      </c>
      <c r="BM62" s="4" t="n">
        <v>41</v>
      </c>
      <c r="BN62" s="4" t="n">
        <v>41</v>
      </c>
      <c r="BO62" s="4" t="n">
        <v>41</v>
      </c>
      <c r="BP62" s="4" t="n">
        <v>41</v>
      </c>
      <c r="BQ62" s="4" t="n">
        <v>41</v>
      </c>
      <c r="BR62" s="4" t="n">
        <v>41</v>
      </c>
      <c r="BS62" s="4" t="n">
        <v>42</v>
      </c>
      <c r="BT62" s="4" t="n">
        <v>42</v>
      </c>
      <c r="BU62" s="4" t="n">
        <v>42</v>
      </c>
      <c r="BV62" s="4" t="n">
        <v>42</v>
      </c>
      <c r="BW62" s="4" t="n">
        <v>42</v>
      </c>
      <c r="BX62" s="4" t="n">
        <v>42</v>
      </c>
      <c r="BY62" s="4" t="n">
        <v>42</v>
      </c>
      <c r="BZ62" s="4" t="n">
        <v>42</v>
      </c>
      <c r="CA62" s="4" t="n">
        <v>42</v>
      </c>
      <c r="CB62" s="4" t="n">
        <v>42</v>
      </c>
      <c r="CC62" s="4" t="n">
        <v>43</v>
      </c>
      <c r="CD62" s="4" t="n">
        <v>43</v>
      </c>
      <c r="CE62" s="4" t="n">
        <v>46</v>
      </c>
      <c r="CF62" s="4" t="n">
        <v>45</v>
      </c>
      <c r="CG62" s="4" t="n">
        <v>47</v>
      </c>
      <c r="CH62" s="4" t="n">
        <v>47</v>
      </c>
      <c r="CI62" s="4" t="n">
        <v>47</v>
      </c>
      <c r="CJ62" s="4" t="n">
        <v>47</v>
      </c>
    </row>
    <row r="63" customFormat="false" ht="15.75" hidden="false" customHeight="false" outlineLevel="0" collapsed="false">
      <c r="A63" s="6" t="s">
        <v>62</v>
      </c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 t="n">
        <v>0</v>
      </c>
      <c r="S63" s="6" t="n">
        <v>0</v>
      </c>
      <c r="T63" s="6" t="n">
        <v>0</v>
      </c>
      <c r="U63" s="6" t="n">
        <v>0</v>
      </c>
      <c r="V63" s="6" t="n">
        <v>0</v>
      </c>
      <c r="W63" s="6" t="n">
        <v>0</v>
      </c>
      <c r="X63" s="6" t="n">
        <v>0</v>
      </c>
      <c r="Y63" s="6" t="n">
        <v>0</v>
      </c>
      <c r="Z63" s="6" t="n">
        <v>0</v>
      </c>
      <c r="AA63" s="6" t="n">
        <v>0</v>
      </c>
      <c r="AB63" s="6" t="n">
        <v>0</v>
      </c>
      <c r="AC63" s="6" t="n">
        <v>0</v>
      </c>
      <c r="AD63" s="6" t="n">
        <v>0</v>
      </c>
      <c r="AE63" s="6" t="n">
        <v>0</v>
      </c>
      <c r="AF63" s="6" t="n">
        <v>0</v>
      </c>
      <c r="AG63" s="6" t="n">
        <v>0</v>
      </c>
      <c r="AH63" s="6" t="n">
        <v>0</v>
      </c>
      <c r="AI63" s="6" t="n">
        <v>0</v>
      </c>
      <c r="AJ63" s="6" t="n">
        <v>0</v>
      </c>
      <c r="AK63" s="6" t="n">
        <v>0</v>
      </c>
      <c r="AL63" s="6" t="n">
        <v>0</v>
      </c>
      <c r="AM63" s="6" t="n">
        <v>0</v>
      </c>
      <c r="AN63" s="6" t="n">
        <v>0</v>
      </c>
      <c r="AO63" s="6" t="n">
        <v>0</v>
      </c>
      <c r="AP63" s="6" t="n">
        <v>0</v>
      </c>
      <c r="AQ63" s="6" t="n">
        <v>0</v>
      </c>
      <c r="AR63" s="6" t="n">
        <v>0</v>
      </c>
      <c r="AS63" s="6" t="n">
        <v>0</v>
      </c>
      <c r="AT63" s="6" t="n">
        <v>0</v>
      </c>
      <c r="AU63" s="6" t="n">
        <v>0</v>
      </c>
      <c r="AV63" s="6" t="n">
        <v>0</v>
      </c>
      <c r="AW63" s="6" t="n">
        <v>0</v>
      </c>
      <c r="AX63" s="6" t="n">
        <v>8</v>
      </c>
      <c r="AY63" s="6" t="n">
        <v>8</v>
      </c>
      <c r="AZ63" s="6" t="n">
        <v>8</v>
      </c>
      <c r="BA63" s="6" t="n">
        <v>8</v>
      </c>
      <c r="BB63" s="6" t="n">
        <v>8</v>
      </c>
      <c r="BC63" s="6" t="n">
        <v>8</v>
      </c>
      <c r="BD63" s="6" t="n">
        <v>8</v>
      </c>
      <c r="BE63" s="6" t="n">
        <v>14</v>
      </c>
      <c r="BF63" s="6" t="n">
        <v>14</v>
      </c>
      <c r="BG63" s="6" t="n">
        <v>14</v>
      </c>
      <c r="BH63" s="6" t="n">
        <v>14</v>
      </c>
      <c r="BI63" s="6" t="n">
        <v>14</v>
      </c>
      <c r="BJ63" s="6" t="n">
        <v>14</v>
      </c>
      <c r="BK63" s="6" t="n">
        <v>19</v>
      </c>
      <c r="BL63" s="6" t="n">
        <v>19</v>
      </c>
      <c r="BM63" s="6" t="n">
        <v>19</v>
      </c>
      <c r="BN63" s="6" t="n">
        <v>19</v>
      </c>
      <c r="BO63" s="6" t="n">
        <v>19</v>
      </c>
      <c r="BP63" s="6" t="n">
        <v>19</v>
      </c>
      <c r="BQ63" s="6" t="n">
        <v>19</v>
      </c>
      <c r="BR63" s="6" t="n">
        <v>19</v>
      </c>
      <c r="BS63" s="6" t="n">
        <v>25</v>
      </c>
      <c r="BT63" s="6" t="n">
        <v>25</v>
      </c>
      <c r="BU63" s="6" t="n">
        <v>25</v>
      </c>
      <c r="BV63" s="6" t="n">
        <v>25</v>
      </c>
      <c r="BW63" s="6" t="n">
        <v>25</v>
      </c>
      <c r="BX63" s="6" t="n">
        <v>25</v>
      </c>
      <c r="BY63" s="6" t="n">
        <v>25</v>
      </c>
      <c r="BZ63" s="6" t="n">
        <v>25</v>
      </c>
      <c r="CA63" s="6" t="n">
        <v>25</v>
      </c>
      <c r="CB63" s="6" t="n">
        <v>25</v>
      </c>
      <c r="CC63" s="6" t="n">
        <v>25</v>
      </c>
      <c r="CD63" s="6" t="n">
        <v>25</v>
      </c>
      <c r="CE63" s="6" t="n">
        <v>25</v>
      </c>
      <c r="CF63" s="6" t="n">
        <v>25</v>
      </c>
      <c r="CG63" s="6" t="n">
        <v>25</v>
      </c>
      <c r="CH63" s="6" t="n">
        <v>25</v>
      </c>
      <c r="CI63" s="6" t="n">
        <v>25</v>
      </c>
      <c r="CJ63" s="6" t="n">
        <v>25</v>
      </c>
    </row>
    <row r="64" customFormat="false" ht="15.75" hidden="false" customHeight="false" outlineLevel="0" collapsed="false">
      <c r="A64" s="4" t="s">
        <v>63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 t="n">
        <v>0</v>
      </c>
      <c r="S64" s="4" t="n">
        <v>0</v>
      </c>
      <c r="T64" s="4" t="n">
        <v>0</v>
      </c>
      <c r="U64" s="4" t="n">
        <v>0</v>
      </c>
      <c r="V64" s="4" t="n">
        <v>0</v>
      </c>
      <c r="W64" s="4" t="n">
        <v>0</v>
      </c>
      <c r="X64" s="4" t="n">
        <v>0</v>
      </c>
      <c r="Y64" s="4" t="n">
        <v>0</v>
      </c>
      <c r="Z64" s="4" t="n">
        <v>0</v>
      </c>
      <c r="AA64" s="4" t="n">
        <v>0</v>
      </c>
      <c r="AB64" s="4" t="n">
        <v>0</v>
      </c>
      <c r="AC64" s="4" t="n">
        <v>1</v>
      </c>
      <c r="AD64" s="4" t="n">
        <v>1</v>
      </c>
      <c r="AE64" s="4" t="n">
        <v>1</v>
      </c>
      <c r="AF64" s="4" t="n">
        <v>1</v>
      </c>
      <c r="AG64" s="4" t="n">
        <v>2</v>
      </c>
      <c r="AH64" s="4" t="n">
        <v>2</v>
      </c>
      <c r="AI64" s="4" t="n">
        <v>2</v>
      </c>
      <c r="AJ64" s="4" t="n">
        <v>2</v>
      </c>
      <c r="AK64" s="4" t="n">
        <v>2</v>
      </c>
      <c r="AL64" s="4" t="n">
        <v>3</v>
      </c>
      <c r="AM64" s="4" t="n">
        <v>3</v>
      </c>
      <c r="AN64" s="4" t="n">
        <v>3</v>
      </c>
      <c r="AO64" s="4" t="n">
        <v>3</v>
      </c>
      <c r="AP64" s="4" t="n">
        <v>3</v>
      </c>
      <c r="AQ64" s="4" t="n">
        <v>3</v>
      </c>
      <c r="AR64" s="4" t="n">
        <v>3</v>
      </c>
      <c r="AS64" s="4" t="n">
        <v>3</v>
      </c>
      <c r="AT64" s="4" t="n">
        <v>3</v>
      </c>
      <c r="AU64" s="4" t="n">
        <v>3</v>
      </c>
      <c r="AV64" s="4" t="n">
        <v>3</v>
      </c>
      <c r="AW64" s="4" t="n">
        <v>3</v>
      </c>
      <c r="AX64" s="4" t="n">
        <v>3</v>
      </c>
      <c r="AY64" s="4" t="n">
        <v>3</v>
      </c>
      <c r="AZ64" s="4" t="n">
        <v>3</v>
      </c>
      <c r="BA64" s="4" t="n">
        <v>3</v>
      </c>
      <c r="BB64" s="4" t="n">
        <v>3</v>
      </c>
      <c r="BC64" s="4" t="n">
        <v>3</v>
      </c>
      <c r="BD64" s="4" t="n">
        <v>3</v>
      </c>
      <c r="BE64" s="4" t="n">
        <v>3</v>
      </c>
      <c r="BF64" s="4" t="n">
        <v>3</v>
      </c>
      <c r="BG64" s="4" t="n">
        <v>3</v>
      </c>
      <c r="BH64" s="4" t="n">
        <v>3</v>
      </c>
      <c r="BI64" s="4" t="n">
        <v>3</v>
      </c>
      <c r="BJ64" s="4" t="n">
        <v>3</v>
      </c>
      <c r="BK64" s="4" t="n">
        <v>3</v>
      </c>
      <c r="BL64" s="4" t="n">
        <v>3</v>
      </c>
      <c r="BM64" s="4" t="n">
        <v>3</v>
      </c>
      <c r="BN64" s="4" t="n">
        <v>3</v>
      </c>
      <c r="BO64" s="4" t="n">
        <v>3</v>
      </c>
      <c r="BP64" s="4" t="n">
        <v>3</v>
      </c>
      <c r="BQ64" s="4" t="n">
        <v>3</v>
      </c>
      <c r="BR64" s="4" t="n">
        <v>3</v>
      </c>
      <c r="BS64" s="4" t="n">
        <v>3</v>
      </c>
      <c r="BT64" s="4" t="n">
        <v>3</v>
      </c>
      <c r="BU64" s="4" t="n">
        <v>3</v>
      </c>
      <c r="BV64" s="4" t="n">
        <v>3</v>
      </c>
      <c r="BW64" s="4" t="n">
        <v>3</v>
      </c>
      <c r="BX64" s="4" t="n">
        <v>3</v>
      </c>
      <c r="BY64" s="4" t="n">
        <v>3</v>
      </c>
      <c r="BZ64" s="4" t="n">
        <v>3</v>
      </c>
      <c r="CA64" s="4" t="n">
        <v>3</v>
      </c>
      <c r="CB64" s="4" t="n">
        <v>3</v>
      </c>
      <c r="CC64" s="4" t="n">
        <v>3</v>
      </c>
      <c r="CD64" s="4" t="n">
        <v>3</v>
      </c>
      <c r="CE64" s="4" t="n">
        <v>3</v>
      </c>
      <c r="CF64" s="4" t="n">
        <v>3</v>
      </c>
      <c r="CG64" s="4" t="n">
        <v>3</v>
      </c>
      <c r="CH64" s="4" t="n">
        <v>3</v>
      </c>
      <c r="CI64" s="4" t="n">
        <v>3</v>
      </c>
      <c r="CJ64" s="4" t="n">
        <v>3</v>
      </c>
    </row>
    <row r="65" customFormat="false" ht="15.75" hidden="false" customHeight="false" outlineLevel="0" collapsed="false">
      <c r="A65" s="4" t="s">
        <v>64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 t="n">
        <f aca="false">R62-R63-R64</f>
        <v>1</v>
      </c>
      <c r="S65" s="4" t="n">
        <f aca="false">S62-S63-S64</f>
        <v>1</v>
      </c>
      <c r="T65" s="4" t="n">
        <f aca="false">T62-T63-T64</f>
        <v>2</v>
      </c>
      <c r="U65" s="4" t="n">
        <f aca="false">U62-U63-U64</f>
        <v>7</v>
      </c>
      <c r="V65" s="4" t="n">
        <f aca="false">V62-V63-V64</f>
        <v>7</v>
      </c>
      <c r="W65" s="4" t="n">
        <f aca="false">W62-W63-W64</f>
        <v>7</v>
      </c>
      <c r="X65" s="4" t="n">
        <f aca="false">X62-X63-X64</f>
        <v>9</v>
      </c>
      <c r="Y65" s="4" t="n">
        <f aca="false">Y62-Y63-Y64</f>
        <v>9</v>
      </c>
      <c r="Z65" s="4" t="n">
        <f aca="false">Z62-Z63-Z64</f>
        <v>15</v>
      </c>
      <c r="AA65" s="4" t="n">
        <f aca="false">AA62-AA63-AA64</f>
        <v>15</v>
      </c>
      <c r="AB65" s="4" t="n">
        <f aca="false">AB62-AB63-AB64</f>
        <v>15</v>
      </c>
      <c r="AC65" s="4" t="n">
        <f aca="false">AC62-AC63-AC64</f>
        <v>14</v>
      </c>
      <c r="AD65" s="4" t="n">
        <f aca="false">AD62-AD63-AD64</f>
        <v>15</v>
      </c>
      <c r="AE65" s="4" t="n">
        <f aca="false">AE62-AE63-AE64</f>
        <v>16</v>
      </c>
      <c r="AF65" s="4" t="n">
        <f aca="false">AF62-AF63-AF64</f>
        <v>20</v>
      </c>
      <c r="AG65" s="4" t="n">
        <f aca="false">AG62-AG63-AG64</f>
        <v>19</v>
      </c>
      <c r="AH65" s="4" t="n">
        <f aca="false">AH62-AH63-AH64</f>
        <v>20</v>
      </c>
      <c r="AI65" s="4" t="n">
        <f aca="false">AI62-AI63-AI64</f>
        <v>20</v>
      </c>
      <c r="AJ65" s="4" t="n">
        <f aca="false">AJ62-AJ63-AJ64</f>
        <v>25</v>
      </c>
      <c r="AK65" s="4" t="n">
        <f aca="false">AK62-AK63-AK64</f>
        <v>26</v>
      </c>
      <c r="AL65" s="4" t="n">
        <f aca="false">AL62-AL63-AL64</f>
        <v>25</v>
      </c>
      <c r="AM65" s="4" t="n">
        <f aca="false">AM62-AM63-AM64</f>
        <v>26</v>
      </c>
      <c r="AN65" s="4" t="n">
        <f aca="false">AN62-AN63-AN64</f>
        <v>26</v>
      </c>
      <c r="AO65" s="4" t="n">
        <f aca="false">AO62-AO63-AO64</f>
        <v>27</v>
      </c>
      <c r="AP65" s="4" t="n">
        <f aca="false">AP62-AP63-AP64</f>
        <v>27</v>
      </c>
      <c r="AQ65" s="4" t="n">
        <f aca="false">AQ62-AQ63-AQ64</f>
        <v>27</v>
      </c>
      <c r="AR65" s="4" t="n">
        <f aca="false">AR62-AR63-AR64</f>
        <v>27</v>
      </c>
      <c r="AS65" s="4" t="n">
        <f aca="false">AS62-AS63-AS64</f>
        <v>27</v>
      </c>
      <c r="AT65" s="4" t="n">
        <f aca="false">AT62-AT63-AT64</f>
        <v>27</v>
      </c>
      <c r="AU65" s="4" t="n">
        <f aca="false">AU62-AU63-AU64</f>
        <v>27</v>
      </c>
      <c r="AV65" s="4" t="n">
        <f aca="false">AV62-AV63-AV64</f>
        <v>27</v>
      </c>
      <c r="AW65" s="4" t="n">
        <f aca="false">AW62-AW63-AW64</f>
        <v>27</v>
      </c>
      <c r="AX65" s="4" t="n">
        <f aca="false">AX62-AX63-AX64</f>
        <v>20</v>
      </c>
      <c r="AY65" s="4" t="n">
        <f aca="false">AY62-AY63-AY64</f>
        <v>20</v>
      </c>
      <c r="AZ65" s="4" t="n">
        <f aca="false">AZ62-AZ63-AZ64</f>
        <v>24</v>
      </c>
      <c r="BA65" s="4" t="n">
        <f aca="false">BA62-BA63-BA64</f>
        <v>24</v>
      </c>
      <c r="BB65" s="4" t="n">
        <f aca="false">BB62-BB63-BB64</f>
        <v>23</v>
      </c>
      <c r="BC65" s="4" t="n">
        <f aca="false">BC62-BC63-BC64</f>
        <v>23</v>
      </c>
      <c r="BD65" s="4" t="n">
        <f aca="false">BD62-BD63-BD64</f>
        <v>24</v>
      </c>
      <c r="BE65" s="4" t="n">
        <f aca="false">BE62-BE63-BE64</f>
        <v>18</v>
      </c>
      <c r="BF65" s="4" t="n">
        <f aca="false">BF62-BF63-BF64</f>
        <v>19</v>
      </c>
      <c r="BG65" s="4" t="n">
        <f aca="false">BG62-BG63-BG64</f>
        <v>19</v>
      </c>
      <c r="BH65" s="4" t="n">
        <f aca="false">BH62-BH63-BH64</f>
        <v>21</v>
      </c>
      <c r="BI65" s="4" t="n">
        <f aca="false">BI62-BI63-BI64</f>
        <v>21</v>
      </c>
      <c r="BJ65" s="4" t="n">
        <f aca="false">BJ62-BJ63-BJ64</f>
        <v>21</v>
      </c>
      <c r="BK65" s="4" t="n">
        <f aca="false">BK62-BK63-BK64</f>
        <v>16</v>
      </c>
      <c r="BL65" s="4" t="n">
        <f aca="false">BL62-BL63-BL64</f>
        <v>19</v>
      </c>
      <c r="BM65" s="4" t="n">
        <f aca="false">BM62-BM63-BM64</f>
        <v>19</v>
      </c>
      <c r="BN65" s="4" t="n">
        <f aca="false">BN62-BN63-BN64</f>
        <v>19</v>
      </c>
      <c r="BO65" s="4" t="n">
        <f aca="false">BO62-BO63-BO64</f>
        <v>19</v>
      </c>
      <c r="BP65" s="4" t="n">
        <f aca="false">BP62-BP63-BP64</f>
        <v>19</v>
      </c>
      <c r="BQ65" s="4" t="n">
        <f aca="false">BQ62-BQ63-BQ64</f>
        <v>19</v>
      </c>
      <c r="BR65" s="4" t="n">
        <f aca="false">BR62-BR63-BR64</f>
        <v>19</v>
      </c>
      <c r="BS65" s="4" t="n">
        <f aca="false">BS62-BS63-BS64</f>
        <v>14</v>
      </c>
      <c r="BT65" s="4" t="n">
        <f aca="false">BT62-BT63-BT64</f>
        <v>14</v>
      </c>
      <c r="BU65" s="4" t="n">
        <f aca="false">BU62-BU63-BU64</f>
        <v>14</v>
      </c>
      <c r="BV65" s="4" t="n">
        <f aca="false">BV62-BV63-BV64</f>
        <v>14</v>
      </c>
      <c r="BW65" s="4" t="n">
        <f aca="false">BW62-BW63-BW64</f>
        <v>14</v>
      </c>
      <c r="BX65" s="4" t="n">
        <f aca="false">BX62-BX63-BX64</f>
        <v>14</v>
      </c>
      <c r="BY65" s="4" t="n">
        <f aca="false">BY62-BY63-BY64</f>
        <v>14</v>
      </c>
      <c r="BZ65" s="4" t="n">
        <f aca="false">BZ62-BZ63-BZ64</f>
        <v>14</v>
      </c>
      <c r="CA65" s="4" t="n">
        <f aca="false">CA62-CA63-CA64</f>
        <v>14</v>
      </c>
      <c r="CB65" s="4" t="n">
        <f aca="false">CB62-CB63-CB64</f>
        <v>14</v>
      </c>
      <c r="CC65" s="4" t="n">
        <f aca="false">CC62-CC63-CC64</f>
        <v>15</v>
      </c>
      <c r="CD65" s="4" t="n">
        <f aca="false">CD62-CD63-CD64</f>
        <v>15</v>
      </c>
      <c r="CE65" s="4" t="n">
        <f aca="false">CE62-CE63-CE64</f>
        <v>18</v>
      </c>
      <c r="CF65" s="4" t="n">
        <f aca="false">CF62-CF63-CF64</f>
        <v>17</v>
      </c>
      <c r="CG65" s="4" t="n">
        <f aca="false">CG62-CG63-CG64</f>
        <v>19</v>
      </c>
      <c r="CH65" s="4" t="n">
        <f aca="false">CH62-CH63-CH64</f>
        <v>19</v>
      </c>
      <c r="CI65" s="4" t="n">
        <f aca="false">CI62-CI63-CI64</f>
        <v>19</v>
      </c>
      <c r="CJ65" s="4" t="n">
        <f aca="false">CJ62-CJ63-CJ64</f>
        <v>19</v>
      </c>
    </row>
    <row r="66" customFormat="false" ht="15.75" hidden="false" customHeight="false" outlineLevel="0" collapsed="false">
      <c r="A66" s="4" t="s">
        <v>65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 t="n">
        <v>1</v>
      </c>
      <c r="Q66" s="4" t="n">
        <v>1</v>
      </c>
      <c r="R66" s="4" t="n">
        <v>1</v>
      </c>
      <c r="S66" s="4" t="n">
        <v>1</v>
      </c>
      <c r="T66" s="4" t="n">
        <v>1</v>
      </c>
      <c r="U66" s="4" t="n">
        <v>1</v>
      </c>
      <c r="V66" s="4" t="n">
        <v>1</v>
      </c>
      <c r="W66" s="4" t="n">
        <v>2</v>
      </c>
      <c r="X66" s="4" t="n">
        <v>7</v>
      </c>
      <c r="Y66" s="4" t="n">
        <f aca="false">X66+2</f>
        <v>9</v>
      </c>
      <c r="Z66" s="4" t="n">
        <v>9</v>
      </c>
      <c r="AA66" s="4" t="n">
        <v>9</v>
      </c>
      <c r="AB66" s="4" t="n">
        <v>9</v>
      </c>
      <c r="AC66" s="4" t="n">
        <v>9</v>
      </c>
      <c r="AD66" s="4" t="n">
        <v>9</v>
      </c>
      <c r="AE66" s="4" t="n">
        <v>19</v>
      </c>
      <c r="AF66" s="4" t="n">
        <v>21</v>
      </c>
      <c r="AG66" s="4" t="n">
        <v>21</v>
      </c>
      <c r="AH66" s="4" t="n">
        <v>22</v>
      </c>
      <c r="AI66" s="4" t="n">
        <v>23</v>
      </c>
      <c r="AJ66" s="4" t="n">
        <v>23</v>
      </c>
      <c r="AK66" s="4" t="n">
        <v>31</v>
      </c>
      <c r="AL66" s="4" t="n">
        <v>31</v>
      </c>
      <c r="AM66" s="4" t="n">
        <v>31</v>
      </c>
      <c r="AN66" s="4" t="n">
        <v>37</v>
      </c>
      <c r="AO66" s="4" t="n">
        <v>40</v>
      </c>
      <c r="AP66" s="4" t="n">
        <v>40</v>
      </c>
      <c r="AQ66" s="4" t="n">
        <v>40</v>
      </c>
      <c r="AR66" s="4" t="n">
        <v>40</v>
      </c>
      <c r="AS66" s="4" t="n">
        <v>40</v>
      </c>
      <c r="AT66" s="4" t="n">
        <v>40</v>
      </c>
      <c r="AU66" s="4" t="n">
        <v>40</v>
      </c>
      <c r="AV66" s="4" t="n">
        <v>40</v>
      </c>
      <c r="AW66" s="4" t="n">
        <v>40</v>
      </c>
      <c r="AX66" s="4" t="n">
        <v>41</v>
      </c>
      <c r="AY66" s="4" t="n">
        <v>41</v>
      </c>
      <c r="AZ66" s="4" t="n">
        <v>41</v>
      </c>
      <c r="BA66" s="4" t="n">
        <v>41</v>
      </c>
      <c r="BB66" s="4" t="n">
        <v>42</v>
      </c>
      <c r="BC66" s="4" t="n">
        <v>42</v>
      </c>
      <c r="BD66" s="4" t="n">
        <v>43</v>
      </c>
      <c r="BE66" s="4" t="n">
        <v>48</v>
      </c>
      <c r="BF66" s="4" t="n">
        <v>48</v>
      </c>
      <c r="BG66" s="4" t="n">
        <v>48</v>
      </c>
      <c r="BH66" s="4" t="n">
        <v>49</v>
      </c>
      <c r="BI66" s="4" t="n">
        <v>49</v>
      </c>
      <c r="BJ66" s="4" t="n">
        <v>49</v>
      </c>
      <c r="BK66" s="4" t="n">
        <v>49</v>
      </c>
      <c r="BL66" s="4" t="n">
        <v>49</v>
      </c>
      <c r="BM66" s="4" t="n">
        <v>49</v>
      </c>
      <c r="BN66" s="4" t="n">
        <v>49</v>
      </c>
      <c r="BO66" s="4" t="n">
        <v>49</v>
      </c>
      <c r="BP66" s="4" t="n">
        <v>49</v>
      </c>
      <c r="BQ66" s="4" t="n">
        <v>49</v>
      </c>
      <c r="BR66" s="4" t="n">
        <v>49</v>
      </c>
      <c r="BS66" s="4" t="n">
        <v>49</v>
      </c>
      <c r="BT66" s="4" t="n">
        <v>49</v>
      </c>
      <c r="BU66" s="4" t="n">
        <v>49</v>
      </c>
      <c r="BV66" s="4" t="n">
        <v>49</v>
      </c>
      <c r="BW66" s="4" t="n">
        <v>49</v>
      </c>
      <c r="BX66" s="4" t="n">
        <v>49</v>
      </c>
      <c r="BY66" s="4" t="n">
        <v>49</v>
      </c>
      <c r="BZ66" s="4" t="n">
        <v>49</v>
      </c>
      <c r="CA66" s="4" t="n">
        <v>49</v>
      </c>
      <c r="CB66" s="4" t="n">
        <v>49</v>
      </c>
      <c r="CC66" s="4" t="n">
        <v>49</v>
      </c>
      <c r="CD66" s="4" t="n">
        <v>49</v>
      </c>
      <c r="CE66" s="4" t="n">
        <v>49</v>
      </c>
      <c r="CF66" s="4" t="n">
        <v>49</v>
      </c>
      <c r="CG66" s="4" t="n">
        <v>49</v>
      </c>
      <c r="CH66" s="4" t="n">
        <v>49</v>
      </c>
      <c r="CI66" s="4" t="n">
        <v>49</v>
      </c>
      <c r="CJ66" s="4" t="n">
        <v>49</v>
      </c>
    </row>
    <row r="67" customFormat="false" ht="15.75" hidden="false" customHeight="false" outlineLevel="0" collapsed="false">
      <c r="A67" s="4" t="s">
        <v>66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 t="n">
        <v>0</v>
      </c>
      <c r="Q67" s="4" t="n">
        <v>0</v>
      </c>
      <c r="R67" s="4" t="n">
        <v>0</v>
      </c>
      <c r="S67" s="4" t="n">
        <v>0</v>
      </c>
      <c r="T67" s="4" t="n">
        <v>0</v>
      </c>
      <c r="U67" s="4" t="n">
        <v>0</v>
      </c>
      <c r="V67" s="4" t="n">
        <v>0</v>
      </c>
      <c r="W67" s="4" t="n">
        <v>0</v>
      </c>
      <c r="X67" s="4" t="n">
        <v>0</v>
      </c>
      <c r="Y67" s="4" t="n">
        <v>0</v>
      </c>
      <c r="Z67" s="4" t="n">
        <v>0</v>
      </c>
      <c r="AA67" s="4" t="n">
        <v>0</v>
      </c>
      <c r="AB67" s="4" t="n">
        <v>0</v>
      </c>
      <c r="AC67" s="4" t="n">
        <v>0</v>
      </c>
      <c r="AD67" s="4" t="n">
        <v>0</v>
      </c>
      <c r="AE67" s="4" t="n">
        <v>0</v>
      </c>
      <c r="AF67" s="4" t="n">
        <v>0</v>
      </c>
      <c r="AG67" s="4" t="n">
        <v>0</v>
      </c>
      <c r="AH67" s="4" t="n">
        <v>0</v>
      </c>
      <c r="AI67" s="4" t="n">
        <v>0</v>
      </c>
      <c r="AJ67" s="4" t="n">
        <v>0</v>
      </c>
      <c r="AK67" s="4" t="n">
        <v>0</v>
      </c>
      <c r="AL67" s="4" t="n">
        <v>0</v>
      </c>
      <c r="AM67" s="4" t="n">
        <v>0</v>
      </c>
      <c r="AN67" s="4" t="n">
        <v>0</v>
      </c>
      <c r="AO67" s="4" t="n">
        <v>0</v>
      </c>
      <c r="AP67" s="4" t="n">
        <v>0</v>
      </c>
      <c r="AQ67" s="4" t="n">
        <v>0</v>
      </c>
      <c r="AR67" s="4" t="n">
        <v>0</v>
      </c>
      <c r="AS67" s="4" t="n">
        <v>0</v>
      </c>
      <c r="AT67" s="4" t="n">
        <v>0</v>
      </c>
      <c r="AU67" s="4" t="n">
        <v>0</v>
      </c>
      <c r="AV67" s="4" t="n">
        <v>0</v>
      </c>
      <c r="AW67" s="4" t="n">
        <v>0</v>
      </c>
      <c r="AX67" s="4" t="n">
        <v>0</v>
      </c>
      <c r="AY67" s="4" t="n">
        <v>0</v>
      </c>
      <c r="AZ67" s="4" t="n">
        <v>17</v>
      </c>
      <c r="BA67" s="4" t="n">
        <v>17</v>
      </c>
      <c r="BB67" s="4" t="n">
        <v>17</v>
      </c>
      <c r="BC67" s="4" t="n">
        <v>17</v>
      </c>
      <c r="BD67" s="4" t="n">
        <v>17</v>
      </c>
      <c r="BE67" s="4" t="n">
        <v>17</v>
      </c>
      <c r="BF67" s="4" t="n">
        <v>17</v>
      </c>
      <c r="BG67" s="4" t="n">
        <v>17</v>
      </c>
      <c r="BH67" s="4" t="n">
        <v>17</v>
      </c>
      <c r="BI67" s="4" t="n">
        <v>17</v>
      </c>
      <c r="BJ67" s="4" t="n">
        <v>17</v>
      </c>
      <c r="BK67" s="4" t="n">
        <v>17</v>
      </c>
      <c r="BL67" s="4" t="n">
        <v>17</v>
      </c>
      <c r="BM67" s="4" t="n">
        <v>17</v>
      </c>
      <c r="BN67" s="4" t="n">
        <v>17</v>
      </c>
      <c r="BO67" s="4" t="n">
        <v>17</v>
      </c>
      <c r="BP67" s="4" t="n">
        <v>17</v>
      </c>
      <c r="BQ67" s="4" t="n">
        <v>30</v>
      </c>
      <c r="BR67" s="4" t="n">
        <v>30</v>
      </c>
      <c r="BS67" s="4" t="n">
        <v>30</v>
      </c>
      <c r="BT67" s="4" t="n">
        <v>30</v>
      </c>
      <c r="BU67" s="4" t="n">
        <v>30</v>
      </c>
      <c r="BV67" s="4" t="n">
        <v>30</v>
      </c>
      <c r="BW67" s="4" t="n">
        <v>30</v>
      </c>
      <c r="BX67" s="4" t="n">
        <v>30</v>
      </c>
      <c r="BY67" s="4" t="n">
        <v>30</v>
      </c>
      <c r="BZ67" s="4" t="n">
        <v>30</v>
      </c>
      <c r="CA67" s="4" t="n">
        <v>30</v>
      </c>
      <c r="CB67" s="4" t="n">
        <v>30</v>
      </c>
      <c r="CC67" s="4" t="n">
        <v>30</v>
      </c>
      <c r="CD67" s="4" t="n">
        <v>30</v>
      </c>
      <c r="CE67" s="4" t="n">
        <v>30</v>
      </c>
      <c r="CF67" s="4" t="n">
        <v>30</v>
      </c>
      <c r="CG67" s="4" t="n">
        <v>30</v>
      </c>
      <c r="CH67" s="4" t="n">
        <v>30</v>
      </c>
      <c r="CI67" s="4" t="n">
        <v>30</v>
      </c>
      <c r="CJ67" s="4" t="n">
        <v>30</v>
      </c>
    </row>
    <row r="68" customFormat="false" ht="15.75" hidden="false" customHeight="false" outlineLevel="0" collapsed="false">
      <c r="A68" s="4" t="s">
        <v>67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 t="n">
        <v>0</v>
      </c>
      <c r="Q68" s="4" t="n">
        <v>0</v>
      </c>
      <c r="R68" s="4" t="n">
        <v>0</v>
      </c>
      <c r="S68" s="4" t="n">
        <v>0</v>
      </c>
      <c r="T68" s="4" t="n">
        <v>0</v>
      </c>
      <c r="U68" s="4" t="n">
        <v>0</v>
      </c>
      <c r="V68" s="4" t="n">
        <v>0</v>
      </c>
      <c r="W68" s="4" t="n">
        <v>0</v>
      </c>
      <c r="X68" s="4" t="n">
        <v>0</v>
      </c>
      <c r="Y68" s="4" t="n">
        <v>0</v>
      </c>
      <c r="Z68" s="4" t="n">
        <v>0</v>
      </c>
      <c r="AA68" s="4" t="n">
        <v>0</v>
      </c>
      <c r="AB68" s="4" t="n">
        <v>0</v>
      </c>
      <c r="AC68" s="4" t="n">
        <v>0</v>
      </c>
      <c r="AD68" s="4" t="n">
        <v>0</v>
      </c>
      <c r="AE68" s="4" t="n">
        <v>0</v>
      </c>
      <c r="AF68" s="4" t="n">
        <v>0</v>
      </c>
      <c r="AG68" s="4" t="n">
        <v>0</v>
      </c>
      <c r="AH68" s="4" t="n">
        <v>0</v>
      </c>
      <c r="AI68" s="4" t="n">
        <v>0</v>
      </c>
      <c r="AJ68" s="4" t="n">
        <v>0</v>
      </c>
      <c r="AK68" s="4" t="n">
        <v>0</v>
      </c>
      <c r="AL68" s="4" t="n">
        <v>0</v>
      </c>
      <c r="AM68" s="4" t="n">
        <v>0</v>
      </c>
      <c r="AN68" s="4" t="n">
        <v>0</v>
      </c>
      <c r="AO68" s="4" t="n">
        <v>0</v>
      </c>
      <c r="AP68" s="4" t="n">
        <v>0</v>
      </c>
      <c r="AQ68" s="4" t="n">
        <v>0</v>
      </c>
      <c r="AR68" s="4" t="n">
        <v>0</v>
      </c>
      <c r="AS68" s="4" t="n">
        <v>0</v>
      </c>
      <c r="AT68" s="4" t="n">
        <v>0</v>
      </c>
      <c r="AU68" s="4" t="n">
        <v>0</v>
      </c>
      <c r="AV68" s="4" t="n">
        <v>0</v>
      </c>
      <c r="AW68" s="4" t="n">
        <v>0</v>
      </c>
      <c r="AX68" s="4" t="n">
        <v>0</v>
      </c>
      <c r="AY68" s="4" t="n">
        <v>0</v>
      </c>
      <c r="AZ68" s="4" t="n">
        <v>0</v>
      </c>
      <c r="BA68" s="4" t="n">
        <v>0</v>
      </c>
      <c r="BB68" s="4" t="n">
        <v>0</v>
      </c>
      <c r="BC68" s="4" t="n">
        <v>0</v>
      </c>
      <c r="BD68" s="4" t="n">
        <v>0</v>
      </c>
      <c r="BE68" s="4" t="n">
        <v>0</v>
      </c>
      <c r="BF68" s="4" t="n">
        <v>0</v>
      </c>
      <c r="BG68" s="4" t="n">
        <v>0</v>
      </c>
      <c r="BH68" s="4" t="n">
        <v>0</v>
      </c>
      <c r="BI68" s="4" t="n">
        <v>0</v>
      </c>
      <c r="BJ68" s="4" t="n">
        <v>0</v>
      </c>
      <c r="BK68" s="4" t="n">
        <v>0</v>
      </c>
      <c r="BL68" s="4" t="n">
        <v>0</v>
      </c>
      <c r="BM68" s="4" t="n">
        <v>0</v>
      </c>
      <c r="BN68" s="4" t="n">
        <v>0</v>
      </c>
      <c r="BO68" s="4" t="n">
        <v>0</v>
      </c>
      <c r="BP68" s="4" t="n">
        <v>0</v>
      </c>
      <c r="BQ68" s="4" t="n">
        <v>0</v>
      </c>
      <c r="BR68" s="4" t="n">
        <v>0</v>
      </c>
      <c r="BS68" s="4" t="n">
        <v>0</v>
      </c>
      <c r="BT68" s="4" t="n">
        <v>0</v>
      </c>
      <c r="BU68" s="4" t="n">
        <v>0</v>
      </c>
      <c r="BV68" s="4" t="n">
        <v>0</v>
      </c>
      <c r="BW68" s="4" t="n">
        <v>0</v>
      </c>
      <c r="BX68" s="4" t="n">
        <v>0</v>
      </c>
      <c r="BY68" s="4" t="n">
        <v>0</v>
      </c>
      <c r="BZ68" s="4" t="n">
        <v>0</v>
      </c>
      <c r="CA68" s="4" t="n">
        <v>0</v>
      </c>
      <c r="CB68" s="4" t="n">
        <v>0</v>
      </c>
      <c r="CC68" s="4" t="n">
        <v>0</v>
      </c>
      <c r="CD68" s="4" t="n">
        <v>0</v>
      </c>
      <c r="CE68" s="4" t="n">
        <v>0</v>
      </c>
      <c r="CF68" s="4" t="n">
        <v>0</v>
      </c>
      <c r="CG68" s="4" t="n">
        <v>0</v>
      </c>
      <c r="CH68" s="4" t="n">
        <v>0</v>
      </c>
      <c r="CI68" s="4" t="n">
        <v>0</v>
      </c>
      <c r="CJ68" s="4" t="n">
        <v>0</v>
      </c>
    </row>
    <row r="69" customFormat="false" ht="15.75" hidden="false" customHeight="false" outlineLevel="0" collapsed="false">
      <c r="A69" s="4" t="s">
        <v>68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 t="n">
        <v>1</v>
      </c>
      <c r="Q69" s="4" t="n">
        <f aca="false">Q66-Q67-Q68</f>
        <v>1</v>
      </c>
      <c r="R69" s="4" t="n">
        <f aca="false">R66-R67-R68</f>
        <v>1</v>
      </c>
      <c r="S69" s="4" t="n">
        <f aca="false">S66-S67-S68</f>
        <v>1</v>
      </c>
      <c r="T69" s="4" t="n">
        <f aca="false">T66-T67-T68</f>
        <v>1</v>
      </c>
      <c r="U69" s="4" t="n">
        <f aca="false">U66-U67-U68</f>
        <v>1</v>
      </c>
      <c r="V69" s="4" t="n">
        <f aca="false">V66-V67-V68</f>
        <v>1</v>
      </c>
      <c r="W69" s="4" t="n">
        <f aca="false">W66-W67-W68</f>
        <v>2</v>
      </c>
      <c r="X69" s="4" t="n">
        <f aca="false">X66-X67-X68</f>
        <v>7</v>
      </c>
      <c r="Y69" s="4" t="n">
        <f aca="false">Y66-Y67-Y68</f>
        <v>9</v>
      </c>
      <c r="Z69" s="4" t="n">
        <f aca="false">Z66-Z67-Z68</f>
        <v>9</v>
      </c>
      <c r="AA69" s="4" t="n">
        <f aca="false">AA66-AA67-AA68</f>
        <v>9</v>
      </c>
      <c r="AB69" s="4" t="n">
        <f aca="false">AB66-AB67-AB68</f>
        <v>9</v>
      </c>
      <c r="AC69" s="4" t="n">
        <f aca="false">AC66-AC67-AC68</f>
        <v>9</v>
      </c>
      <c r="AD69" s="4" t="n">
        <f aca="false">AD66-AD67-AD68</f>
        <v>9</v>
      </c>
      <c r="AE69" s="4" t="n">
        <f aca="false">AE66-AE67-AE68</f>
        <v>19</v>
      </c>
      <c r="AF69" s="4" t="n">
        <f aca="false">AF66-AF67-AF68</f>
        <v>21</v>
      </c>
      <c r="AG69" s="4" t="n">
        <f aca="false">AG66-AG67-AG68</f>
        <v>21</v>
      </c>
      <c r="AH69" s="4" t="n">
        <f aca="false">AH66-AH67-AH68</f>
        <v>22</v>
      </c>
      <c r="AI69" s="4" t="n">
        <f aca="false">AI66-AI67-AI68</f>
        <v>23</v>
      </c>
      <c r="AJ69" s="4" t="n">
        <f aca="false">AJ66-AJ67-AJ68</f>
        <v>23</v>
      </c>
      <c r="AK69" s="4" t="n">
        <f aca="false">AK66-AK67-AK68</f>
        <v>31</v>
      </c>
      <c r="AL69" s="4" t="n">
        <f aca="false">AL66-AL67-AL68</f>
        <v>31</v>
      </c>
      <c r="AM69" s="4" t="n">
        <f aca="false">AM66-AM67-AM68</f>
        <v>31</v>
      </c>
      <c r="AN69" s="4" t="n">
        <f aca="false">AN66-AN67-AN68</f>
        <v>37</v>
      </c>
      <c r="AO69" s="4" t="n">
        <f aca="false">AO66-AO67-AO68</f>
        <v>40</v>
      </c>
      <c r="AP69" s="4" t="n">
        <f aca="false">AP66-AP67-AP68</f>
        <v>40</v>
      </c>
      <c r="AQ69" s="4" t="n">
        <f aca="false">AQ66-AQ67-AQ68</f>
        <v>40</v>
      </c>
      <c r="AR69" s="4" t="n">
        <f aca="false">AR66-AR67-AR68</f>
        <v>40</v>
      </c>
      <c r="AS69" s="4" t="n">
        <f aca="false">AS66-AS67-AS68</f>
        <v>40</v>
      </c>
      <c r="AT69" s="4" t="n">
        <f aca="false">AT66-AT67-AT68</f>
        <v>40</v>
      </c>
      <c r="AU69" s="4" t="n">
        <f aca="false">AU66-AU67-AU68</f>
        <v>40</v>
      </c>
      <c r="AV69" s="4" t="n">
        <f aca="false">AV66-AV67-AV68</f>
        <v>40</v>
      </c>
      <c r="AW69" s="4" t="n">
        <f aca="false">AW66-AW67-AW68</f>
        <v>40</v>
      </c>
      <c r="AX69" s="4" t="n">
        <f aca="false">AX66-AX67-AX68</f>
        <v>41</v>
      </c>
      <c r="AY69" s="4" t="n">
        <f aca="false">AY66-AY67-AY68</f>
        <v>41</v>
      </c>
      <c r="AZ69" s="4" t="n">
        <f aca="false">AZ66-AZ67-AZ68</f>
        <v>24</v>
      </c>
      <c r="BA69" s="4" t="n">
        <f aca="false">BA66-BA67-BA68</f>
        <v>24</v>
      </c>
      <c r="BB69" s="4" t="n">
        <f aca="false">BB66-BB67-BB68</f>
        <v>25</v>
      </c>
      <c r="BC69" s="4" t="n">
        <f aca="false">BC66-BC67-BC68</f>
        <v>25</v>
      </c>
      <c r="BD69" s="4" t="n">
        <f aca="false">BD66-BD67-BD68</f>
        <v>26</v>
      </c>
      <c r="BE69" s="4" t="n">
        <f aca="false">BE66-BE67-BE68</f>
        <v>31</v>
      </c>
      <c r="BF69" s="4" t="n">
        <f aca="false">BF66-BF67-BF68</f>
        <v>31</v>
      </c>
      <c r="BG69" s="4" t="n">
        <f aca="false">BG66-BG67-BG68</f>
        <v>31</v>
      </c>
      <c r="BH69" s="4" t="n">
        <f aca="false">BH66-BH67-BH68</f>
        <v>32</v>
      </c>
      <c r="BI69" s="4" t="n">
        <f aca="false">BI66-BI67-BI68</f>
        <v>32</v>
      </c>
      <c r="BJ69" s="4" t="n">
        <f aca="false">BJ66-BJ67-BJ68</f>
        <v>32</v>
      </c>
      <c r="BK69" s="4" t="n">
        <f aca="false">BK66-BK67-BK68</f>
        <v>32</v>
      </c>
      <c r="BL69" s="4" t="n">
        <f aca="false">BL66-BL67-BL68</f>
        <v>32</v>
      </c>
      <c r="BM69" s="4" t="n">
        <f aca="false">BM66-BM67-BM68</f>
        <v>32</v>
      </c>
      <c r="BN69" s="4" t="n">
        <f aca="false">BN66-BN67-BN68</f>
        <v>32</v>
      </c>
      <c r="BO69" s="4" t="n">
        <f aca="false">BO66-BO67-BO68</f>
        <v>32</v>
      </c>
      <c r="BP69" s="4" t="n">
        <f aca="false">BP66-BP67-BP68</f>
        <v>32</v>
      </c>
      <c r="BQ69" s="4" t="n">
        <f aca="false">BQ66-BQ67-BQ68</f>
        <v>19</v>
      </c>
      <c r="BR69" s="4" t="n">
        <f aca="false">BR66-BR67-BR68</f>
        <v>19</v>
      </c>
      <c r="BS69" s="4" t="n">
        <f aca="false">BS66-BS67-BS68</f>
        <v>19</v>
      </c>
      <c r="BT69" s="4" t="n">
        <f aca="false">BT66-BT67-BT68</f>
        <v>19</v>
      </c>
      <c r="BU69" s="4" t="n">
        <f aca="false">BU66-BU67-BU68</f>
        <v>19</v>
      </c>
      <c r="BV69" s="4" t="n">
        <f aca="false">BV66-BV67-BV68</f>
        <v>19</v>
      </c>
      <c r="BW69" s="4" t="n">
        <f aca="false">BW66-BW67-BW68</f>
        <v>19</v>
      </c>
      <c r="BX69" s="4" t="n">
        <f aca="false">BX66-BX67-BX68</f>
        <v>19</v>
      </c>
      <c r="BY69" s="4" t="n">
        <f aca="false">BY66-BY67-BY68</f>
        <v>19</v>
      </c>
      <c r="BZ69" s="4" t="n">
        <f aca="false">BZ66-BZ67-BZ68</f>
        <v>19</v>
      </c>
      <c r="CA69" s="4" t="n">
        <f aca="false">CA66-CA67-CA68</f>
        <v>19</v>
      </c>
      <c r="CB69" s="4" t="n">
        <f aca="false">CB66-CB67-CB68</f>
        <v>19</v>
      </c>
      <c r="CC69" s="4" t="n">
        <f aca="false">CC66-CC67-CC68</f>
        <v>19</v>
      </c>
      <c r="CD69" s="4" t="n">
        <f aca="false">CD66-CD67-CD68</f>
        <v>19</v>
      </c>
      <c r="CE69" s="4" t="n">
        <f aca="false">CE66-CE67-CE68</f>
        <v>19</v>
      </c>
      <c r="CF69" s="4" t="n">
        <f aca="false">CF66-CF67-CF68</f>
        <v>19</v>
      </c>
      <c r="CG69" s="4" t="n">
        <f aca="false">CG66-CG67-CG68</f>
        <v>19</v>
      </c>
      <c r="CH69" s="4" t="n">
        <f aca="false">CH66-CH67-CH68</f>
        <v>19</v>
      </c>
      <c r="CI69" s="4" t="n">
        <f aca="false">CI66-CI67-CI68</f>
        <v>19</v>
      </c>
      <c r="CJ69" s="4" t="n">
        <f aca="false">CJ66-CJ67-CJ68</f>
        <v>19</v>
      </c>
    </row>
    <row r="70" customFormat="false" ht="15.75" hidden="false" customHeight="false" outlineLevel="0" collapsed="false">
      <c r="A70" s="4" t="s">
        <v>69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S70" s="4" t="n">
        <v>1</v>
      </c>
      <c r="AT70" s="4" t="n">
        <v>2</v>
      </c>
      <c r="AU70" s="4" t="n">
        <v>1</v>
      </c>
      <c r="AV70" s="4" t="n">
        <v>1</v>
      </c>
      <c r="AW70" s="4" t="n">
        <v>2</v>
      </c>
      <c r="AX70" s="4" t="n">
        <v>2</v>
      </c>
      <c r="AY70" s="4" t="n">
        <v>2</v>
      </c>
      <c r="AZ70" s="4" t="n">
        <v>2</v>
      </c>
      <c r="BA70" s="4" t="n">
        <v>2</v>
      </c>
      <c r="BB70" s="4" t="n">
        <v>2</v>
      </c>
      <c r="BC70" s="4" t="n">
        <v>2</v>
      </c>
      <c r="BD70" s="4" t="n">
        <v>2</v>
      </c>
      <c r="BE70" s="4" t="n">
        <v>2</v>
      </c>
      <c r="BF70" s="4" t="n">
        <v>2</v>
      </c>
      <c r="BG70" s="4" t="n">
        <v>2</v>
      </c>
      <c r="BH70" s="4" t="n">
        <v>2</v>
      </c>
      <c r="BI70" s="4" t="n">
        <v>3</v>
      </c>
      <c r="BJ70" s="4" t="n">
        <v>4</v>
      </c>
      <c r="BK70" s="4" t="n">
        <v>4</v>
      </c>
      <c r="BL70" s="4" t="n">
        <v>4</v>
      </c>
      <c r="BM70" s="4" t="n">
        <v>4</v>
      </c>
      <c r="BN70" s="4" t="n">
        <v>4</v>
      </c>
      <c r="BO70" s="4" t="n">
        <v>4</v>
      </c>
      <c r="BP70" s="4" t="n">
        <v>4</v>
      </c>
      <c r="BQ70" s="4" t="n">
        <v>4</v>
      </c>
      <c r="BR70" s="4" t="n">
        <v>4</v>
      </c>
      <c r="BS70" s="4" t="n">
        <v>4</v>
      </c>
      <c r="BT70" s="4" t="n">
        <v>4</v>
      </c>
      <c r="BU70" s="4" t="n">
        <v>4</v>
      </c>
      <c r="BV70" s="4" t="n">
        <v>4</v>
      </c>
      <c r="BW70" s="4" t="n">
        <v>4</v>
      </c>
      <c r="BX70" s="4" t="n">
        <v>4</v>
      </c>
      <c r="BY70" s="4" t="n">
        <v>4</v>
      </c>
      <c r="BZ70" s="4" t="n">
        <v>4</v>
      </c>
      <c r="CA70" s="4" t="n">
        <v>4</v>
      </c>
      <c r="CB70" s="4" t="n">
        <v>4</v>
      </c>
      <c r="CC70" s="4" t="n">
        <v>4</v>
      </c>
      <c r="CD70" s="4" t="n">
        <v>4</v>
      </c>
      <c r="CE70" s="4" t="n">
        <v>4</v>
      </c>
      <c r="CF70" s="4" t="n">
        <v>4</v>
      </c>
      <c r="CG70" s="4" t="n">
        <v>4</v>
      </c>
      <c r="CH70" s="4" t="n">
        <v>5</v>
      </c>
      <c r="CI70" s="4" t="n">
        <v>5</v>
      </c>
      <c r="CJ70" s="4" t="n">
        <v>8</v>
      </c>
    </row>
    <row r="71" customFormat="false" ht="15.75" hidden="false" customHeight="false" outlineLevel="0" collapsed="false">
      <c r="A71" s="4" t="s">
        <v>70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S71" s="4" t="n">
        <v>0</v>
      </c>
      <c r="AT71" s="4" t="n">
        <v>0</v>
      </c>
      <c r="AU71" s="4" t="n">
        <v>0</v>
      </c>
      <c r="AV71" s="4" t="n">
        <v>0</v>
      </c>
      <c r="AW71" s="4" t="n">
        <v>0</v>
      </c>
      <c r="AX71" s="4" t="n">
        <v>0</v>
      </c>
      <c r="AY71" s="4" t="n">
        <v>0</v>
      </c>
      <c r="AZ71" s="4" t="n">
        <v>0</v>
      </c>
      <c r="BA71" s="4" t="n">
        <v>0</v>
      </c>
      <c r="BB71" s="4" t="n">
        <v>0</v>
      </c>
      <c r="BC71" s="4" t="n">
        <v>0</v>
      </c>
      <c r="BD71" s="4" t="n">
        <v>0</v>
      </c>
      <c r="BE71" s="4" t="n">
        <v>0</v>
      </c>
      <c r="BF71" s="4" t="n">
        <v>0</v>
      </c>
      <c r="BG71" s="4" t="n">
        <v>0</v>
      </c>
      <c r="BH71" s="4" t="n">
        <v>0</v>
      </c>
      <c r="BI71" s="4" t="n">
        <v>0</v>
      </c>
      <c r="BJ71" s="4" t="n">
        <v>0</v>
      </c>
      <c r="BK71" s="4" t="n">
        <v>0</v>
      </c>
      <c r="BL71" s="4" t="n">
        <v>0</v>
      </c>
      <c r="BM71" s="4" t="n">
        <v>0</v>
      </c>
      <c r="BN71" s="4" t="n">
        <v>0</v>
      </c>
      <c r="BO71" s="4" t="n">
        <v>0</v>
      </c>
      <c r="BP71" s="4" t="n">
        <v>0</v>
      </c>
      <c r="BQ71" s="4" t="n">
        <v>0</v>
      </c>
      <c r="BR71" s="4" t="n">
        <v>0</v>
      </c>
      <c r="BS71" s="4" t="n">
        <v>0</v>
      </c>
      <c r="BT71" s="4" t="n">
        <v>0</v>
      </c>
      <c r="BU71" s="4" t="n">
        <v>0</v>
      </c>
      <c r="BV71" s="4" t="n">
        <v>0</v>
      </c>
      <c r="BW71" s="4" t="n">
        <v>0</v>
      </c>
      <c r="BX71" s="4" t="n">
        <v>0</v>
      </c>
      <c r="BY71" s="4" t="n">
        <v>0</v>
      </c>
      <c r="BZ71" s="4" t="n">
        <v>0</v>
      </c>
      <c r="CA71" s="4" t="n">
        <v>0</v>
      </c>
      <c r="CB71" s="4" t="n">
        <v>0</v>
      </c>
      <c r="CC71" s="4" t="n">
        <v>0</v>
      </c>
      <c r="CD71" s="4" t="n">
        <v>0</v>
      </c>
      <c r="CE71" s="4" t="n">
        <v>0</v>
      </c>
      <c r="CF71" s="4" t="n">
        <v>0</v>
      </c>
      <c r="CG71" s="4" t="n">
        <v>0</v>
      </c>
      <c r="CH71" s="4" t="n">
        <v>0</v>
      </c>
      <c r="CI71" s="4" t="n">
        <v>0</v>
      </c>
      <c r="CJ71" s="4" t="n">
        <v>3</v>
      </c>
    </row>
    <row r="72" customFormat="false" ht="15.75" hidden="false" customHeight="false" outlineLevel="0" collapsed="false">
      <c r="A72" s="4" t="s">
        <v>71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S72" s="4" t="n">
        <v>0</v>
      </c>
      <c r="AT72" s="4" t="n">
        <v>0</v>
      </c>
      <c r="AU72" s="4" t="n">
        <v>0</v>
      </c>
      <c r="AV72" s="4" t="n">
        <v>0</v>
      </c>
      <c r="AW72" s="4" t="n">
        <v>0</v>
      </c>
      <c r="AX72" s="4" t="n">
        <v>0</v>
      </c>
      <c r="AY72" s="4" t="n">
        <v>0</v>
      </c>
      <c r="AZ72" s="4" t="n">
        <v>0</v>
      </c>
      <c r="BA72" s="4" t="n">
        <v>0</v>
      </c>
      <c r="BB72" s="4" t="n">
        <v>0</v>
      </c>
      <c r="BC72" s="4" t="n">
        <v>0</v>
      </c>
      <c r="BD72" s="4" t="n">
        <v>0</v>
      </c>
      <c r="BE72" s="4" t="n">
        <v>0</v>
      </c>
      <c r="BF72" s="4" t="n">
        <v>0</v>
      </c>
      <c r="BG72" s="4" t="n">
        <v>0</v>
      </c>
      <c r="BH72" s="4" t="n">
        <v>0</v>
      </c>
      <c r="BI72" s="4" t="n">
        <v>0</v>
      </c>
      <c r="BJ72" s="4" t="n">
        <v>0</v>
      </c>
      <c r="BK72" s="4" t="n">
        <v>0</v>
      </c>
      <c r="BL72" s="4" t="n">
        <v>0</v>
      </c>
      <c r="BM72" s="4" t="n">
        <v>0</v>
      </c>
      <c r="BN72" s="4" t="n">
        <v>0</v>
      </c>
      <c r="BO72" s="4" t="n">
        <v>0</v>
      </c>
      <c r="BP72" s="4" t="n">
        <v>0</v>
      </c>
      <c r="BQ72" s="4" t="n">
        <v>0</v>
      </c>
      <c r="BR72" s="4" t="n">
        <v>0</v>
      </c>
      <c r="BS72" s="4" t="n">
        <v>0</v>
      </c>
      <c r="BT72" s="4" t="n">
        <v>0</v>
      </c>
      <c r="BU72" s="4" t="n">
        <v>0</v>
      </c>
      <c r="BV72" s="4" t="n">
        <v>0</v>
      </c>
      <c r="BW72" s="4" t="n">
        <v>0</v>
      </c>
      <c r="BX72" s="4" t="n">
        <v>0</v>
      </c>
      <c r="BY72" s="4" t="n">
        <v>0</v>
      </c>
      <c r="BZ72" s="4" t="n">
        <v>0</v>
      </c>
      <c r="CA72" s="4" t="n">
        <v>0</v>
      </c>
      <c r="CB72" s="4" t="n">
        <v>0</v>
      </c>
      <c r="CC72" s="4" t="n">
        <v>0</v>
      </c>
      <c r="CD72" s="4" t="n">
        <v>0</v>
      </c>
      <c r="CE72" s="4" t="n">
        <v>0</v>
      </c>
      <c r="CF72" s="4" t="n">
        <v>0</v>
      </c>
      <c r="CG72" s="4" t="n">
        <v>0</v>
      </c>
      <c r="CH72" s="4" t="n">
        <v>0</v>
      </c>
      <c r="CI72" s="4" t="n">
        <v>0</v>
      </c>
      <c r="CJ72" s="4" t="n">
        <v>0</v>
      </c>
    </row>
    <row r="73" customFormat="false" ht="15.75" hidden="false" customHeight="false" outlineLevel="0" collapsed="false">
      <c r="A73" s="4" t="s">
        <v>72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S73" s="4" t="n">
        <f aca="false">AS70-AS71-AS72</f>
        <v>1</v>
      </c>
      <c r="AT73" s="4" t="n">
        <f aca="false">AT70-AT71-AT72</f>
        <v>2</v>
      </c>
      <c r="AU73" s="4" t="n">
        <f aca="false">AU70-AU71-AU72</f>
        <v>1</v>
      </c>
      <c r="AV73" s="4" t="n">
        <f aca="false">AV70-AV71-AV72</f>
        <v>1</v>
      </c>
      <c r="AW73" s="4" t="n">
        <f aca="false">AW70-AW71-AW72</f>
        <v>2</v>
      </c>
      <c r="AX73" s="4" t="n">
        <f aca="false">AX70-AX71-AX72</f>
        <v>2</v>
      </c>
      <c r="AY73" s="4" t="n">
        <f aca="false">AY70-AY71-AY72</f>
        <v>2</v>
      </c>
      <c r="AZ73" s="4" t="n">
        <f aca="false">AZ70-AZ71-AZ72</f>
        <v>2</v>
      </c>
      <c r="BA73" s="4" t="n">
        <f aca="false">BA70-BA71-BA72</f>
        <v>2</v>
      </c>
      <c r="BB73" s="4" t="n">
        <f aca="false">BB70-BB71-BB72</f>
        <v>2</v>
      </c>
      <c r="BC73" s="4" t="n">
        <f aca="false">BC70-BC71-BC72</f>
        <v>2</v>
      </c>
      <c r="BD73" s="4" t="n">
        <f aca="false">BD70-BD71-BD72</f>
        <v>2</v>
      </c>
      <c r="BE73" s="4" t="n">
        <f aca="false">BE70-BE71-BE72</f>
        <v>2</v>
      </c>
      <c r="BF73" s="4" t="n">
        <f aca="false">BF70-BF71-BF72</f>
        <v>2</v>
      </c>
      <c r="BG73" s="4" t="n">
        <f aca="false">BG70-BG71-BG72</f>
        <v>2</v>
      </c>
      <c r="BH73" s="4" t="n">
        <f aca="false">BH70-BH71-BH72</f>
        <v>2</v>
      </c>
      <c r="BI73" s="4" t="n">
        <f aca="false">BI70-BI71-BI72</f>
        <v>3</v>
      </c>
      <c r="BJ73" s="4" t="n">
        <f aca="false">BJ70-BJ71-BJ72</f>
        <v>4</v>
      </c>
      <c r="BK73" s="4" t="n">
        <f aca="false">BK70-BK71-BK72</f>
        <v>4</v>
      </c>
      <c r="BL73" s="4" t="n">
        <f aca="false">BL70-BL71-BL72</f>
        <v>4</v>
      </c>
      <c r="BM73" s="4" t="n">
        <f aca="false">BM70-BM71-BM72</f>
        <v>4</v>
      </c>
      <c r="BN73" s="4" t="n">
        <f aca="false">BN70-BN71-BN72</f>
        <v>4</v>
      </c>
      <c r="BO73" s="4" t="n">
        <f aca="false">BO70-BO71-BO72</f>
        <v>4</v>
      </c>
      <c r="BP73" s="4" t="n">
        <f aca="false">BP70-BP71-BP72</f>
        <v>4</v>
      </c>
      <c r="BQ73" s="4" t="n">
        <f aca="false">BQ70-BQ71-BQ72</f>
        <v>4</v>
      </c>
      <c r="BR73" s="4" t="n">
        <f aca="false">BR70-BR71-BR72</f>
        <v>4</v>
      </c>
      <c r="BS73" s="4" t="n">
        <f aca="false">BS70-BS71-BS72</f>
        <v>4</v>
      </c>
      <c r="BT73" s="4" t="n">
        <f aca="false">BT70-BT71-BT72</f>
        <v>4</v>
      </c>
      <c r="BU73" s="4" t="n">
        <f aca="false">BU70-BU71-BU72</f>
        <v>4</v>
      </c>
      <c r="BV73" s="4" t="n">
        <f aca="false">BV70-BV71-BV72</f>
        <v>4</v>
      </c>
      <c r="BW73" s="4" t="n">
        <f aca="false">BW70-BW71-BW72</f>
        <v>4</v>
      </c>
      <c r="BX73" s="4" t="n">
        <f aca="false">BX70-BX71-BX72</f>
        <v>4</v>
      </c>
      <c r="BY73" s="4" t="n">
        <f aca="false">BY70-BY71-BY72</f>
        <v>4</v>
      </c>
      <c r="BZ73" s="4" t="n">
        <f aca="false">BZ70-BZ71-BZ72</f>
        <v>4</v>
      </c>
      <c r="CA73" s="4" t="n">
        <f aca="false">CA70-CA71-CA72</f>
        <v>4</v>
      </c>
      <c r="CB73" s="4" t="n">
        <f aca="false">CB70-CB71-CB72</f>
        <v>4</v>
      </c>
      <c r="CC73" s="4" t="n">
        <f aca="false">CC70-CC71-CC72</f>
        <v>4</v>
      </c>
      <c r="CD73" s="4" t="n">
        <f aca="false">CD70-CD71-CD72</f>
        <v>4</v>
      </c>
      <c r="CE73" s="4" t="n">
        <f aca="false">CE70-CE71-CE72</f>
        <v>4</v>
      </c>
      <c r="CF73" s="4" t="n">
        <f aca="false">CF70-CF71-CF72</f>
        <v>4</v>
      </c>
      <c r="CG73" s="4" t="n">
        <f aca="false">CG70-CG71-CG72</f>
        <v>4</v>
      </c>
      <c r="CH73" s="4" t="n">
        <f aca="false">CH70-CH71-CH72</f>
        <v>5</v>
      </c>
      <c r="CI73" s="4" t="n">
        <f aca="false">CI70-CI71-CI72</f>
        <v>5</v>
      </c>
      <c r="CJ73" s="4" t="n">
        <f aca="false">CJ70-CJ71-CJ72</f>
        <v>5</v>
      </c>
    </row>
    <row r="74" customFormat="false" ht="15.75" hidden="false" customHeight="false" outlineLevel="0" collapsed="false">
      <c r="A74" s="4" t="s">
        <v>73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 t="n">
        <v>1</v>
      </c>
      <c r="V74" s="4" t="n">
        <v>1</v>
      </c>
      <c r="W74" s="4" t="n">
        <v>1</v>
      </c>
      <c r="X74" s="4" t="n">
        <v>1</v>
      </c>
      <c r="Y74" s="4" t="n">
        <v>1</v>
      </c>
      <c r="Z74" s="4" t="n">
        <v>1</v>
      </c>
      <c r="AA74" s="4" t="n">
        <v>1</v>
      </c>
      <c r="AB74" s="4" t="n">
        <v>2</v>
      </c>
      <c r="AC74" s="4" t="n">
        <v>2</v>
      </c>
      <c r="AD74" s="4" t="n">
        <v>3</v>
      </c>
      <c r="AE74" s="4" t="n">
        <v>3</v>
      </c>
      <c r="AF74" s="4" t="n">
        <v>3</v>
      </c>
      <c r="AG74" s="4" t="n">
        <v>3</v>
      </c>
      <c r="AH74" s="4" t="n">
        <v>3</v>
      </c>
      <c r="AI74" s="4" t="n">
        <v>3</v>
      </c>
      <c r="AJ74" s="4" t="n">
        <v>3</v>
      </c>
      <c r="AK74" s="4" t="n">
        <v>3</v>
      </c>
      <c r="AL74" s="4" t="n">
        <v>3</v>
      </c>
      <c r="AM74" s="4" t="n">
        <v>3</v>
      </c>
      <c r="AN74" s="4" t="n">
        <v>3</v>
      </c>
      <c r="AO74" s="4" t="n">
        <v>3</v>
      </c>
      <c r="AP74" s="4" t="n">
        <v>3</v>
      </c>
      <c r="AQ74" s="4" t="n">
        <v>3</v>
      </c>
      <c r="AR74" s="4" t="n">
        <v>3</v>
      </c>
      <c r="AS74" s="4" t="n">
        <v>3</v>
      </c>
      <c r="AT74" s="4" t="n">
        <v>3</v>
      </c>
      <c r="AU74" s="4" t="n">
        <v>4</v>
      </c>
      <c r="AV74" s="4" t="n">
        <v>5</v>
      </c>
      <c r="AW74" s="4" t="n">
        <v>5</v>
      </c>
      <c r="AX74" s="4" t="n">
        <v>5</v>
      </c>
      <c r="AY74" s="4" t="n">
        <v>5</v>
      </c>
      <c r="AZ74" s="4" t="n">
        <v>5</v>
      </c>
      <c r="BA74" s="4" t="n">
        <v>5</v>
      </c>
      <c r="BB74" s="4" t="n">
        <v>6</v>
      </c>
      <c r="BC74" s="4" t="n">
        <v>6</v>
      </c>
      <c r="BD74" s="4" t="n">
        <v>6</v>
      </c>
      <c r="BE74" s="4" t="n">
        <v>8</v>
      </c>
      <c r="BF74" s="4" t="n">
        <v>8</v>
      </c>
      <c r="BG74" s="4" t="n">
        <v>12</v>
      </c>
      <c r="BH74" s="4" t="n">
        <v>12</v>
      </c>
      <c r="BI74" s="4" t="n">
        <v>12</v>
      </c>
      <c r="BJ74" s="4" t="n">
        <v>24</v>
      </c>
      <c r="BK74" s="4" t="n">
        <v>24</v>
      </c>
      <c r="BL74" s="4" t="n">
        <v>25</v>
      </c>
      <c r="BM74" s="4" t="n">
        <v>25</v>
      </c>
      <c r="BN74" s="4" t="n">
        <v>25</v>
      </c>
      <c r="BO74" s="4" t="n">
        <v>25</v>
      </c>
      <c r="BP74" s="4" t="n">
        <v>25</v>
      </c>
      <c r="BQ74" s="4" t="n">
        <v>25</v>
      </c>
      <c r="BR74" s="4" t="n">
        <v>25</v>
      </c>
      <c r="BS74" s="4" t="n">
        <v>26</v>
      </c>
      <c r="BT74" s="4" t="n">
        <v>26</v>
      </c>
      <c r="BU74" s="4" t="n">
        <v>25</v>
      </c>
      <c r="BV74" s="4" t="n">
        <v>25</v>
      </c>
      <c r="BW74" s="4" t="n">
        <v>25</v>
      </c>
      <c r="BX74" s="4" t="n">
        <v>25</v>
      </c>
      <c r="BY74" s="4" t="n">
        <v>25</v>
      </c>
      <c r="BZ74" s="4" t="n">
        <v>25</v>
      </c>
      <c r="CA74" s="4" t="n">
        <v>25</v>
      </c>
      <c r="CB74" s="4" t="n">
        <v>25</v>
      </c>
      <c r="CC74" s="4" t="n">
        <v>25</v>
      </c>
      <c r="CD74" s="4" t="n">
        <v>25</v>
      </c>
      <c r="CE74" s="4" t="n">
        <v>25</v>
      </c>
      <c r="CF74" s="4" t="n">
        <v>25</v>
      </c>
      <c r="CG74" s="4" t="n">
        <v>25</v>
      </c>
      <c r="CH74" s="4" t="n">
        <v>25</v>
      </c>
      <c r="CI74" s="4" t="n">
        <v>25</v>
      </c>
      <c r="CJ74" s="4" t="n">
        <v>27</v>
      </c>
    </row>
    <row r="75" customFormat="false" ht="15.75" hidden="false" customHeight="false" outlineLevel="0" collapsed="false">
      <c r="A75" s="4" t="s">
        <v>74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 t="n">
        <v>0</v>
      </c>
      <c r="V75" s="4" t="n">
        <v>0</v>
      </c>
      <c r="W75" s="4" t="n">
        <v>0</v>
      </c>
      <c r="X75" s="4" t="n">
        <v>0</v>
      </c>
      <c r="Y75" s="4" t="n">
        <v>0</v>
      </c>
      <c r="Z75" s="4" t="n">
        <v>0</v>
      </c>
      <c r="AA75" s="4" t="n">
        <v>0</v>
      </c>
      <c r="AB75" s="4" t="n">
        <v>0</v>
      </c>
      <c r="AC75" s="4" t="n">
        <v>0</v>
      </c>
      <c r="AD75" s="4" t="n">
        <v>0</v>
      </c>
      <c r="AE75" s="4" t="n">
        <v>0</v>
      </c>
      <c r="AF75" s="4" t="n">
        <v>0</v>
      </c>
      <c r="AG75" s="4" t="n">
        <v>0</v>
      </c>
      <c r="AH75" s="4" t="n">
        <v>0</v>
      </c>
      <c r="AI75" s="4" t="n">
        <v>0</v>
      </c>
      <c r="AJ75" s="4" t="n">
        <v>0</v>
      </c>
      <c r="AK75" s="4" t="n">
        <v>0</v>
      </c>
      <c r="AL75" s="4" t="n">
        <v>0</v>
      </c>
      <c r="AM75" s="4" t="n">
        <v>0</v>
      </c>
      <c r="AN75" s="4" t="n">
        <v>0</v>
      </c>
      <c r="AO75" s="4" t="n">
        <v>0</v>
      </c>
      <c r="AP75" s="4" t="n">
        <v>0</v>
      </c>
      <c r="AQ75" s="4" t="n">
        <v>0</v>
      </c>
      <c r="AR75" s="4" t="n">
        <v>0</v>
      </c>
      <c r="AS75" s="4" t="n">
        <v>0</v>
      </c>
      <c r="AT75" s="4" t="n">
        <v>0</v>
      </c>
      <c r="AU75" s="4" t="n">
        <v>0</v>
      </c>
      <c r="AV75" s="4" t="n">
        <v>0</v>
      </c>
      <c r="AW75" s="4" t="n">
        <v>0</v>
      </c>
      <c r="AX75" s="4" t="n">
        <v>0</v>
      </c>
      <c r="AY75" s="4" t="n">
        <v>0</v>
      </c>
      <c r="AZ75" s="4" t="n">
        <v>0</v>
      </c>
      <c r="BA75" s="4" t="n">
        <v>0</v>
      </c>
      <c r="BB75" s="4" t="n">
        <v>0</v>
      </c>
      <c r="BC75" s="4" t="n">
        <v>0</v>
      </c>
      <c r="BD75" s="4" t="n">
        <v>0</v>
      </c>
      <c r="BE75" s="4" t="n">
        <v>0</v>
      </c>
      <c r="BF75" s="4" t="n">
        <v>0</v>
      </c>
      <c r="BG75" s="4" t="n">
        <v>0</v>
      </c>
      <c r="BH75" s="4" t="n">
        <v>0</v>
      </c>
      <c r="BI75" s="4" t="n">
        <v>0</v>
      </c>
      <c r="BJ75" s="4" t="n">
        <v>0</v>
      </c>
      <c r="BK75" s="4" t="n">
        <v>0</v>
      </c>
      <c r="BL75" s="4" t="n">
        <v>0</v>
      </c>
      <c r="BM75" s="4" t="n">
        <v>0</v>
      </c>
      <c r="BN75" s="4" t="n">
        <v>0</v>
      </c>
      <c r="BO75" s="4" t="n">
        <v>0</v>
      </c>
      <c r="BP75" s="4" t="n">
        <v>0</v>
      </c>
      <c r="BQ75" s="4" t="n">
        <v>2</v>
      </c>
      <c r="BR75" s="4" t="n">
        <v>2</v>
      </c>
      <c r="BS75" s="4" t="n">
        <v>2</v>
      </c>
      <c r="BT75" s="4" t="n">
        <v>2</v>
      </c>
      <c r="BU75" s="4" t="n">
        <v>2</v>
      </c>
      <c r="BV75" s="4" t="n">
        <v>2</v>
      </c>
      <c r="BW75" s="4" t="n">
        <v>2</v>
      </c>
      <c r="BX75" s="4" t="n">
        <v>2</v>
      </c>
      <c r="BY75" s="4" t="n">
        <v>2</v>
      </c>
      <c r="BZ75" s="4" t="n">
        <v>2</v>
      </c>
      <c r="CA75" s="4" t="n">
        <v>2</v>
      </c>
      <c r="CB75" s="4" t="n">
        <v>6</v>
      </c>
      <c r="CC75" s="4" t="n">
        <v>6</v>
      </c>
      <c r="CD75" s="4" t="n">
        <v>6</v>
      </c>
      <c r="CE75" s="4" t="n">
        <v>6</v>
      </c>
      <c r="CF75" s="4" t="n">
        <v>6</v>
      </c>
      <c r="CG75" s="4" t="n">
        <v>6</v>
      </c>
      <c r="CH75" s="4" t="n">
        <v>6</v>
      </c>
      <c r="CI75" s="4" t="n">
        <v>6</v>
      </c>
      <c r="CJ75" s="4" t="n">
        <v>6</v>
      </c>
    </row>
    <row r="76" customFormat="false" ht="15.75" hidden="false" customHeight="false" outlineLevel="0" collapsed="false">
      <c r="A76" s="4" t="s">
        <v>75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 t="n">
        <v>0</v>
      </c>
      <c r="V76" s="4" t="n">
        <v>0</v>
      </c>
      <c r="W76" s="4" t="n">
        <v>0</v>
      </c>
      <c r="X76" s="4" t="n">
        <v>0</v>
      </c>
      <c r="Y76" s="4" t="n">
        <v>0</v>
      </c>
      <c r="Z76" s="4" t="n">
        <v>0</v>
      </c>
      <c r="AA76" s="4" t="n">
        <v>0</v>
      </c>
      <c r="AB76" s="4" t="n">
        <v>0</v>
      </c>
      <c r="AC76" s="4" t="n">
        <v>0</v>
      </c>
      <c r="AD76" s="4" t="n">
        <v>0</v>
      </c>
      <c r="AE76" s="4" t="n">
        <v>0</v>
      </c>
      <c r="AF76" s="4" t="n">
        <v>0</v>
      </c>
      <c r="AG76" s="4" t="n">
        <v>0</v>
      </c>
      <c r="AH76" s="4" t="n">
        <v>0</v>
      </c>
      <c r="AI76" s="4" t="n">
        <v>0</v>
      </c>
      <c r="AJ76" s="4" t="n">
        <v>0</v>
      </c>
      <c r="AK76" s="4" t="n">
        <v>0</v>
      </c>
      <c r="AL76" s="4" t="n">
        <v>0</v>
      </c>
      <c r="AM76" s="4" t="n">
        <v>0</v>
      </c>
      <c r="AN76" s="4" t="n">
        <v>0</v>
      </c>
      <c r="AO76" s="4" t="n">
        <v>0</v>
      </c>
      <c r="AP76" s="4" t="n">
        <v>0</v>
      </c>
      <c r="AQ76" s="4" t="n">
        <v>0</v>
      </c>
      <c r="AR76" s="4" t="n">
        <v>0</v>
      </c>
      <c r="AS76" s="4" t="n">
        <v>0</v>
      </c>
      <c r="AT76" s="4" t="n">
        <v>0</v>
      </c>
      <c r="AU76" s="4" t="n">
        <v>0</v>
      </c>
      <c r="AV76" s="4" t="n">
        <v>0</v>
      </c>
      <c r="AW76" s="4" t="n">
        <v>0</v>
      </c>
      <c r="AX76" s="4" t="n">
        <v>0</v>
      </c>
      <c r="AY76" s="4" t="n">
        <v>0</v>
      </c>
      <c r="AZ76" s="4" t="n">
        <v>0</v>
      </c>
      <c r="BA76" s="4" t="n">
        <v>0</v>
      </c>
      <c r="BB76" s="4" t="n">
        <v>1</v>
      </c>
      <c r="BC76" s="4" t="n">
        <v>1</v>
      </c>
      <c r="BD76" s="4" t="n">
        <v>1</v>
      </c>
      <c r="BE76" s="4" t="n">
        <v>1</v>
      </c>
      <c r="BF76" s="4" t="n">
        <v>1</v>
      </c>
      <c r="BG76" s="4" t="n">
        <v>1</v>
      </c>
      <c r="BH76" s="4" t="n">
        <v>1</v>
      </c>
      <c r="BI76" s="4" t="n">
        <v>1</v>
      </c>
      <c r="BJ76" s="4" t="n">
        <v>1</v>
      </c>
      <c r="BK76" s="4" t="n">
        <v>1</v>
      </c>
      <c r="BL76" s="4" t="n">
        <v>1</v>
      </c>
      <c r="BM76" s="4" t="n">
        <v>1</v>
      </c>
      <c r="BN76" s="4" t="n">
        <v>1</v>
      </c>
      <c r="BO76" s="4" t="n">
        <v>1</v>
      </c>
      <c r="BP76" s="4" t="n">
        <v>1</v>
      </c>
      <c r="BQ76" s="4" t="n">
        <v>1</v>
      </c>
      <c r="BR76" s="4" t="n">
        <v>1</v>
      </c>
      <c r="BS76" s="4" t="n">
        <v>1</v>
      </c>
      <c r="BT76" s="4" t="n">
        <v>1</v>
      </c>
      <c r="BU76" s="4" t="n">
        <v>1</v>
      </c>
      <c r="BV76" s="4" t="n">
        <v>1</v>
      </c>
      <c r="BW76" s="4" t="n">
        <v>1</v>
      </c>
      <c r="BX76" s="4" t="n">
        <v>1</v>
      </c>
      <c r="BY76" s="4" t="n">
        <v>1</v>
      </c>
      <c r="BZ76" s="4" t="n">
        <v>1</v>
      </c>
      <c r="CA76" s="4" t="n">
        <v>1</v>
      </c>
      <c r="CB76" s="4" t="n">
        <v>1</v>
      </c>
      <c r="CC76" s="4" t="n">
        <v>1</v>
      </c>
      <c r="CD76" s="4" t="n">
        <v>1</v>
      </c>
      <c r="CE76" s="4" t="n">
        <v>1</v>
      </c>
      <c r="CF76" s="4" t="n">
        <v>1</v>
      </c>
      <c r="CG76" s="4" t="n">
        <v>1</v>
      </c>
      <c r="CH76" s="4" t="n">
        <v>1</v>
      </c>
      <c r="CI76" s="4" t="n">
        <v>1</v>
      </c>
      <c r="CJ76" s="4" t="n">
        <v>1</v>
      </c>
    </row>
    <row r="77" customFormat="false" ht="15.75" hidden="false" customHeight="false" outlineLevel="0" collapsed="false">
      <c r="A77" s="4" t="s">
        <v>76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 t="n">
        <f aca="false">U74-U75-U76</f>
        <v>1</v>
      </c>
      <c r="V77" s="4" t="n">
        <f aca="false">V74-V75-V76</f>
        <v>1</v>
      </c>
      <c r="W77" s="4" t="n">
        <f aca="false">W74-W75-W76</f>
        <v>1</v>
      </c>
      <c r="X77" s="4" t="n">
        <f aca="false">X74-X75-X76</f>
        <v>1</v>
      </c>
      <c r="Y77" s="4" t="n">
        <f aca="false">Y74-Y75-Y76</f>
        <v>1</v>
      </c>
      <c r="Z77" s="4" t="n">
        <f aca="false">Z74-Z75-Z76</f>
        <v>1</v>
      </c>
      <c r="AA77" s="4" t="n">
        <f aca="false">AA74-AA75-AA76</f>
        <v>1</v>
      </c>
      <c r="AB77" s="4" t="n">
        <f aca="false">AB74-AB75-AB76</f>
        <v>2</v>
      </c>
      <c r="AC77" s="4" t="n">
        <f aca="false">AC74-AC75-AC76</f>
        <v>2</v>
      </c>
      <c r="AD77" s="4" t="n">
        <f aca="false">AD74-AD75-AD76</f>
        <v>3</v>
      </c>
      <c r="AE77" s="4" t="n">
        <f aca="false">AE74-AE75-AE76</f>
        <v>3</v>
      </c>
      <c r="AF77" s="4" t="n">
        <f aca="false">AF74-AF75-AF76</f>
        <v>3</v>
      </c>
      <c r="AG77" s="4" t="n">
        <f aca="false">AG74-AG75-AG76</f>
        <v>3</v>
      </c>
      <c r="AH77" s="4" t="n">
        <f aca="false">AH74-AH75-AH76</f>
        <v>3</v>
      </c>
      <c r="AI77" s="4" t="n">
        <f aca="false">AI74-AI75-AI76</f>
        <v>3</v>
      </c>
      <c r="AJ77" s="4" t="n">
        <f aca="false">AJ74-AJ75-AJ76</f>
        <v>3</v>
      </c>
      <c r="AK77" s="4" t="n">
        <f aca="false">AK74-AK75-AK76</f>
        <v>3</v>
      </c>
      <c r="AL77" s="4" t="n">
        <f aca="false">AL74-AL75-AL76</f>
        <v>3</v>
      </c>
      <c r="AM77" s="4" t="n">
        <f aca="false">AM74-AM75-AM76</f>
        <v>3</v>
      </c>
      <c r="AN77" s="4" t="n">
        <f aca="false">AN74-AN75-AN76</f>
        <v>3</v>
      </c>
      <c r="AO77" s="4" t="n">
        <f aca="false">AO74-AO75-AO76</f>
        <v>3</v>
      </c>
      <c r="AP77" s="4" t="n">
        <f aca="false">AP74-AP75-AP76</f>
        <v>3</v>
      </c>
      <c r="AQ77" s="4" t="n">
        <f aca="false">AQ74-AQ75-AQ76</f>
        <v>3</v>
      </c>
      <c r="AR77" s="4" t="n">
        <f aca="false">AR74-AR75-AR76</f>
        <v>3</v>
      </c>
      <c r="AS77" s="4" t="n">
        <f aca="false">AS74-AS75-AS76</f>
        <v>3</v>
      </c>
      <c r="AT77" s="4" t="n">
        <f aca="false">AT74-AT75-AT76</f>
        <v>3</v>
      </c>
      <c r="AU77" s="4" t="n">
        <f aca="false">AU74-AU75-AU76</f>
        <v>4</v>
      </c>
      <c r="AV77" s="4" t="n">
        <f aca="false">AV74-AV75-AV76</f>
        <v>5</v>
      </c>
      <c r="AW77" s="4" t="n">
        <f aca="false">AW74-AW75-AW76</f>
        <v>5</v>
      </c>
      <c r="AX77" s="4" t="n">
        <f aca="false">AX74-AX75-AX76</f>
        <v>5</v>
      </c>
      <c r="AY77" s="4" t="n">
        <f aca="false">AY74-AY75-AY76</f>
        <v>5</v>
      </c>
      <c r="AZ77" s="4" t="n">
        <f aca="false">AZ74-AZ75-AZ76</f>
        <v>5</v>
      </c>
      <c r="BA77" s="4" t="n">
        <f aca="false">BA74-BA75-BA76</f>
        <v>5</v>
      </c>
      <c r="BB77" s="4" t="n">
        <f aca="false">BB74-BB75-BB76</f>
        <v>5</v>
      </c>
      <c r="BC77" s="4" t="n">
        <f aca="false">BC74-BC75-BC76</f>
        <v>5</v>
      </c>
      <c r="BD77" s="4" t="n">
        <f aca="false">BD74-BD75-BD76</f>
        <v>5</v>
      </c>
      <c r="BE77" s="4" t="n">
        <f aca="false">BE74-BE75-BE76</f>
        <v>7</v>
      </c>
      <c r="BF77" s="4" t="n">
        <f aca="false">BF74-BF75-BF76</f>
        <v>7</v>
      </c>
      <c r="BG77" s="4" t="n">
        <f aca="false">BG74-BG75-BG76</f>
        <v>11</v>
      </c>
      <c r="BH77" s="4" t="n">
        <f aca="false">BH74-BH75-BH76</f>
        <v>11</v>
      </c>
      <c r="BI77" s="4" t="n">
        <f aca="false">BI74-BI75-BI76</f>
        <v>11</v>
      </c>
      <c r="BJ77" s="4" t="n">
        <f aca="false">BJ74-BJ75-BJ76</f>
        <v>23</v>
      </c>
      <c r="BK77" s="4" t="n">
        <f aca="false">BK74-BK75-BK76</f>
        <v>23</v>
      </c>
      <c r="BL77" s="4" t="n">
        <f aca="false">BL74-BL75-BL76</f>
        <v>24</v>
      </c>
      <c r="BM77" s="4" t="n">
        <f aca="false">BM74-BM75-BM76</f>
        <v>24</v>
      </c>
      <c r="BN77" s="4" t="n">
        <f aca="false">BN74-BN75-BN76</f>
        <v>24</v>
      </c>
      <c r="BO77" s="4" t="n">
        <f aca="false">BO74-BO75-BO76</f>
        <v>24</v>
      </c>
      <c r="BP77" s="4" t="n">
        <f aca="false">BP74-BP75-BP76</f>
        <v>24</v>
      </c>
      <c r="BQ77" s="4" t="n">
        <f aca="false">BQ74-BQ75-BQ76</f>
        <v>22</v>
      </c>
      <c r="BR77" s="4" t="n">
        <f aca="false">BR74-BR75-BR76</f>
        <v>22</v>
      </c>
      <c r="BS77" s="4" t="n">
        <f aca="false">BS74-BS75-BS76</f>
        <v>23</v>
      </c>
      <c r="BT77" s="4" t="n">
        <f aca="false">BT74-BT75-BT76</f>
        <v>23</v>
      </c>
      <c r="BU77" s="4" t="n">
        <f aca="false">BU74-BU75-BU76</f>
        <v>22</v>
      </c>
      <c r="BV77" s="4" t="n">
        <f aca="false">BV74-BV75-BV76</f>
        <v>22</v>
      </c>
      <c r="BW77" s="4" t="n">
        <f aca="false">BW74-BW75-BW76</f>
        <v>22</v>
      </c>
      <c r="BX77" s="4" t="n">
        <f aca="false">BX74-BX75-BX76</f>
        <v>22</v>
      </c>
      <c r="BY77" s="4" t="n">
        <f aca="false">BY74-BY75-BY76</f>
        <v>22</v>
      </c>
      <c r="BZ77" s="4" t="n">
        <f aca="false">BZ74-BZ75-BZ76</f>
        <v>22</v>
      </c>
      <c r="CA77" s="4" t="n">
        <f aca="false">CA74-CA75-CA76</f>
        <v>22</v>
      </c>
      <c r="CB77" s="4" t="n">
        <f aca="false">CB74-CB75-CB76</f>
        <v>18</v>
      </c>
      <c r="CC77" s="4" t="n">
        <f aca="false">CC74-CC75-CC76</f>
        <v>18</v>
      </c>
      <c r="CD77" s="4" t="n">
        <f aca="false">CD74-CD75-CD76</f>
        <v>18</v>
      </c>
      <c r="CE77" s="4" t="n">
        <f aca="false">CE74-CE75-CE76</f>
        <v>18</v>
      </c>
      <c r="CF77" s="4" t="n">
        <f aca="false">CF74-CF75-CF76</f>
        <v>18</v>
      </c>
      <c r="CG77" s="4" t="n">
        <f aca="false">CG74-CG75-CG76</f>
        <v>18</v>
      </c>
      <c r="CH77" s="4" t="n">
        <f aca="false">CH74-CH75-CH76</f>
        <v>18</v>
      </c>
      <c r="CI77" s="4" t="n">
        <f aca="false">CI74-CI75-CI76</f>
        <v>18</v>
      </c>
      <c r="CJ77" s="4" t="n">
        <f aca="false">CJ74-CJ75-CJ76</f>
        <v>20</v>
      </c>
    </row>
    <row r="78" customFormat="false" ht="15.75" hidden="false" customHeight="false" outlineLevel="0" collapsed="false">
      <c r="A78" s="4" t="s">
        <v>77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</row>
    <row r="79" customFormat="false" ht="15.75" hidden="false" customHeight="false" outlineLevel="0" collapsed="false">
      <c r="A79" s="4" t="s">
        <v>78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</row>
    <row r="80" customFormat="false" ht="15.75" hidden="false" customHeight="false" outlineLevel="0" collapsed="false">
      <c r="A80" s="4" t="s">
        <v>79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</row>
    <row r="81" customFormat="false" ht="15.75" hidden="false" customHeight="false" outlineLevel="0" collapsed="false">
      <c r="A81" s="4" t="s">
        <v>80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</row>
    <row r="82" customFormat="false" ht="15.75" hidden="false" customHeight="false" outlineLevel="0" collapsed="false">
      <c r="A82" s="4" t="s">
        <v>81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</row>
    <row r="83" customFormat="false" ht="15.75" hidden="false" customHeight="false" outlineLevel="0" collapsed="false">
      <c r="A83" s="4" t="s">
        <v>82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</row>
    <row r="84" customFormat="false" ht="15.75" hidden="false" customHeight="false" outlineLevel="0" collapsed="false">
      <c r="A84" s="4" t="s">
        <v>83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</row>
    <row r="85" customFormat="false" ht="15.75" hidden="false" customHeight="false" outlineLevel="0" collapsed="false">
      <c r="A85" s="4" t="s">
        <v>84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</row>
    <row r="86" customFormat="false" ht="15.75" hidden="false" customHeight="false" outlineLevel="0" collapsed="false">
      <c r="A86" s="4" t="s">
        <v>85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 t="n">
        <v>1</v>
      </c>
      <c r="AC86" s="4" t="n">
        <v>1</v>
      </c>
      <c r="AD86" s="4" t="n">
        <v>1</v>
      </c>
      <c r="AE86" s="4" t="n">
        <v>1</v>
      </c>
      <c r="AF86" s="4" t="n">
        <v>4</v>
      </c>
      <c r="AG86" s="4" t="n">
        <v>4</v>
      </c>
      <c r="AH86" s="4" t="n">
        <v>6</v>
      </c>
      <c r="AI86" s="4" t="n">
        <v>8</v>
      </c>
      <c r="AJ86" s="4" t="n">
        <v>9</v>
      </c>
      <c r="AK86" s="4" t="n">
        <v>9</v>
      </c>
      <c r="AL86" s="4" t="n">
        <v>9</v>
      </c>
      <c r="AM86" s="4" t="n">
        <v>14</v>
      </c>
      <c r="AN86" s="4" t="n">
        <v>14</v>
      </c>
      <c r="AO86" s="4" t="n">
        <v>18</v>
      </c>
      <c r="AP86" s="4" t="n">
        <v>19</v>
      </c>
      <c r="AQ86" s="4" t="n">
        <v>22</v>
      </c>
      <c r="AR86" s="4" t="n">
        <v>28</v>
      </c>
      <c r="AS86" s="4" t="n">
        <v>31</v>
      </c>
      <c r="AT86" s="4" t="n">
        <v>34</v>
      </c>
      <c r="AU86" s="4" t="n">
        <v>35</v>
      </c>
      <c r="AV86" s="4" t="n">
        <v>35</v>
      </c>
      <c r="AW86" s="4" t="n">
        <v>39</v>
      </c>
      <c r="AX86" s="4" t="n">
        <v>39</v>
      </c>
      <c r="AY86" s="4" t="n">
        <v>40</v>
      </c>
      <c r="AZ86" s="4" t="n">
        <v>45</v>
      </c>
      <c r="BA86" s="4" t="n">
        <v>45</v>
      </c>
      <c r="BB86" s="4" t="n">
        <v>47</v>
      </c>
      <c r="BC86" s="4" t="n">
        <v>50</v>
      </c>
      <c r="BD86" s="4" t="n">
        <v>50</v>
      </c>
      <c r="BE86" s="4" t="n">
        <v>50</v>
      </c>
      <c r="BF86" s="4" t="n">
        <v>51</v>
      </c>
      <c r="BG86" s="4" t="n">
        <v>52</v>
      </c>
      <c r="BH86" s="4" t="n">
        <v>52</v>
      </c>
      <c r="BI86" s="4" t="n">
        <v>55</v>
      </c>
      <c r="BJ86" s="4" t="n">
        <v>55</v>
      </c>
      <c r="BK86" s="4" t="n">
        <v>55</v>
      </c>
      <c r="BL86" s="4" t="n">
        <v>56</v>
      </c>
      <c r="BM86" s="4" t="n">
        <v>56</v>
      </c>
      <c r="BN86" s="4" t="n">
        <v>57</v>
      </c>
      <c r="BO86" s="4" t="n">
        <v>58</v>
      </c>
      <c r="BP86" s="4" t="n">
        <v>59</v>
      </c>
      <c r="BQ86" s="4" t="n">
        <v>59</v>
      </c>
      <c r="BR86" s="4" t="n">
        <v>59</v>
      </c>
      <c r="BS86" s="4" t="n">
        <v>60</v>
      </c>
      <c r="BT86" s="4" t="n">
        <v>60</v>
      </c>
      <c r="BU86" s="4" t="n">
        <v>60</v>
      </c>
      <c r="BV86" s="4" t="n">
        <v>60</v>
      </c>
      <c r="BW86" s="4" t="n">
        <v>60</v>
      </c>
      <c r="BX86" s="4" t="n">
        <v>60</v>
      </c>
      <c r="BY86" s="4" t="n">
        <v>61</v>
      </c>
      <c r="BZ86" s="4" t="n">
        <v>63</v>
      </c>
      <c r="CA86" s="4" t="n">
        <v>63</v>
      </c>
      <c r="CB86" s="4" t="n">
        <v>63</v>
      </c>
      <c r="CC86" s="4" t="n">
        <v>63</v>
      </c>
      <c r="CD86" s="4" t="n">
        <v>63</v>
      </c>
      <c r="CE86" s="4" t="n">
        <v>63</v>
      </c>
      <c r="CF86" s="4" t="n">
        <v>63</v>
      </c>
      <c r="CG86" s="4" t="n">
        <v>63</v>
      </c>
      <c r="CH86" s="4" t="n">
        <v>63</v>
      </c>
      <c r="CI86" s="4" t="n">
        <v>63</v>
      </c>
      <c r="CJ86" s="4" t="n">
        <v>63</v>
      </c>
    </row>
    <row r="87" customFormat="false" ht="15.75" hidden="false" customHeight="false" outlineLevel="0" collapsed="false">
      <c r="A87" s="4" t="s">
        <v>86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 t="n">
        <v>0</v>
      </c>
      <c r="AC87" s="4" t="n">
        <v>0</v>
      </c>
      <c r="AD87" s="4" t="n">
        <v>0</v>
      </c>
      <c r="AE87" s="4" t="n">
        <v>0</v>
      </c>
      <c r="AF87" s="4" t="n">
        <v>0</v>
      </c>
      <c r="AG87" s="4" t="n">
        <v>0</v>
      </c>
      <c r="AH87" s="4" t="n">
        <v>0</v>
      </c>
      <c r="AI87" s="4" t="n">
        <v>0</v>
      </c>
      <c r="AJ87" s="4" t="n">
        <v>0</v>
      </c>
      <c r="AK87" s="4" t="n">
        <v>0</v>
      </c>
      <c r="AL87" s="4" t="n">
        <v>0</v>
      </c>
      <c r="AM87" s="4" t="n">
        <v>0</v>
      </c>
      <c r="AN87" s="4" t="n">
        <v>0</v>
      </c>
      <c r="AO87" s="4" t="n">
        <v>0</v>
      </c>
      <c r="AP87" s="4" t="n">
        <v>0</v>
      </c>
      <c r="AQ87" s="4" t="n">
        <v>0</v>
      </c>
      <c r="AR87" s="4" t="n">
        <v>0</v>
      </c>
      <c r="AS87" s="4" t="n">
        <v>0</v>
      </c>
      <c r="AT87" s="4" t="n">
        <v>0</v>
      </c>
      <c r="AU87" s="4" t="n">
        <v>0</v>
      </c>
      <c r="AV87" s="4" t="n">
        <v>0</v>
      </c>
      <c r="AW87" s="4" t="n">
        <v>0</v>
      </c>
      <c r="AX87" s="4" t="n">
        <v>0</v>
      </c>
      <c r="AY87" s="4" t="n">
        <v>0</v>
      </c>
      <c r="AZ87" s="4" t="n">
        <v>2</v>
      </c>
      <c r="BA87" s="4" t="n">
        <v>2</v>
      </c>
      <c r="BB87" s="4" t="n">
        <v>2</v>
      </c>
      <c r="BC87" s="4" t="n">
        <v>2</v>
      </c>
      <c r="BD87" s="4" t="n">
        <v>2</v>
      </c>
      <c r="BE87" s="4" t="n">
        <v>2</v>
      </c>
      <c r="BF87" s="4" t="n">
        <v>2</v>
      </c>
      <c r="BG87" s="4" t="n">
        <v>2</v>
      </c>
      <c r="BH87" s="4" t="n">
        <v>2</v>
      </c>
      <c r="BI87" s="4" t="n">
        <v>2</v>
      </c>
      <c r="BJ87" s="4" t="n">
        <v>2</v>
      </c>
      <c r="BK87" s="4" t="n">
        <v>2</v>
      </c>
      <c r="BL87" s="4" t="n">
        <v>2</v>
      </c>
      <c r="BM87" s="4" t="n">
        <v>2</v>
      </c>
      <c r="BN87" s="4" t="n">
        <v>2</v>
      </c>
      <c r="BO87" s="4" t="n">
        <v>2</v>
      </c>
      <c r="BP87" s="4" t="n">
        <v>2</v>
      </c>
      <c r="BQ87" s="4" t="n">
        <v>2</v>
      </c>
      <c r="BR87" s="4" t="n">
        <v>2</v>
      </c>
      <c r="BS87" s="4" t="n">
        <v>2</v>
      </c>
      <c r="BT87" s="4" t="n">
        <v>2</v>
      </c>
      <c r="BU87" s="4" t="n">
        <v>2</v>
      </c>
      <c r="BV87" s="4" t="n">
        <v>2</v>
      </c>
      <c r="BW87" s="4" t="n">
        <v>2</v>
      </c>
      <c r="BX87" s="4" t="n">
        <v>2</v>
      </c>
      <c r="BY87" s="4" t="n">
        <v>2</v>
      </c>
      <c r="BZ87" s="4" t="n">
        <v>3</v>
      </c>
      <c r="CA87" s="4" t="n">
        <v>3</v>
      </c>
      <c r="CB87" s="4" t="n">
        <v>3</v>
      </c>
      <c r="CC87" s="4" t="n">
        <v>3</v>
      </c>
      <c r="CD87" s="4" t="n">
        <v>3</v>
      </c>
      <c r="CE87" s="4" t="n">
        <v>3</v>
      </c>
      <c r="CF87" s="4" t="n">
        <v>3</v>
      </c>
      <c r="CG87" s="4" t="n">
        <v>3</v>
      </c>
      <c r="CH87" s="4" t="n">
        <v>3</v>
      </c>
      <c r="CI87" s="4" t="n">
        <v>3</v>
      </c>
      <c r="CJ87" s="4" t="n">
        <v>3</v>
      </c>
    </row>
    <row r="88" customFormat="false" ht="15.75" hidden="false" customHeight="false" outlineLevel="0" collapsed="false">
      <c r="A88" s="4" t="s">
        <v>87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 t="n">
        <v>0</v>
      </c>
      <c r="AC88" s="4" t="n">
        <v>0</v>
      </c>
      <c r="AD88" s="4" t="n">
        <v>1</v>
      </c>
      <c r="AE88" s="4" t="n">
        <v>1</v>
      </c>
      <c r="AF88" s="4" t="n">
        <v>1</v>
      </c>
      <c r="AG88" s="4" t="n">
        <v>1</v>
      </c>
      <c r="AH88" s="4" t="n">
        <v>1</v>
      </c>
      <c r="AI88" s="4" t="n">
        <v>1</v>
      </c>
      <c r="AJ88" s="4" t="n">
        <v>1</v>
      </c>
      <c r="AK88" s="4" t="n">
        <v>1</v>
      </c>
      <c r="AL88" s="4" t="n">
        <v>1</v>
      </c>
      <c r="AM88" s="4" t="n">
        <v>1</v>
      </c>
      <c r="AN88" s="4" t="n">
        <v>1</v>
      </c>
      <c r="AO88" s="4" t="n">
        <v>1</v>
      </c>
      <c r="AP88" s="4" t="n">
        <v>1</v>
      </c>
      <c r="AQ88" s="4" t="n">
        <v>1</v>
      </c>
      <c r="AR88" s="4" t="n">
        <v>1</v>
      </c>
      <c r="AS88" s="4" t="n">
        <v>2</v>
      </c>
      <c r="AT88" s="4" t="n">
        <v>2</v>
      </c>
      <c r="AU88" s="4" t="n">
        <v>3</v>
      </c>
      <c r="AV88" s="4" t="n">
        <v>3</v>
      </c>
      <c r="AW88" s="4" t="n">
        <v>3</v>
      </c>
      <c r="AX88" s="4" t="n">
        <v>3</v>
      </c>
      <c r="AY88" s="4" t="n">
        <v>5</v>
      </c>
      <c r="AZ88" s="4" t="n">
        <v>5</v>
      </c>
      <c r="BA88" s="4" t="n">
        <v>5</v>
      </c>
      <c r="BB88" s="4" t="n">
        <v>5</v>
      </c>
      <c r="BC88" s="4" t="n">
        <v>6</v>
      </c>
      <c r="BD88" s="4" t="n">
        <v>6</v>
      </c>
      <c r="BE88" s="4" t="n">
        <v>6</v>
      </c>
      <c r="BF88" s="4" t="n">
        <v>6</v>
      </c>
      <c r="BG88" s="4" t="n">
        <v>6</v>
      </c>
      <c r="BH88" s="4" t="n">
        <v>6</v>
      </c>
      <c r="BI88" s="4" t="n">
        <v>6</v>
      </c>
      <c r="BJ88" s="4" t="n">
        <v>6</v>
      </c>
      <c r="BK88" s="4" t="n">
        <v>6</v>
      </c>
      <c r="BL88" s="4" t="n">
        <v>6</v>
      </c>
      <c r="BM88" s="4" t="n">
        <v>6</v>
      </c>
      <c r="BN88" s="4" t="n">
        <v>6</v>
      </c>
      <c r="BO88" s="4" t="n">
        <v>6</v>
      </c>
      <c r="BP88" s="4" t="n">
        <v>6</v>
      </c>
      <c r="BQ88" s="4" t="n">
        <v>7</v>
      </c>
      <c r="BR88" s="4" t="n">
        <v>7</v>
      </c>
      <c r="BS88" s="4" t="n">
        <v>7</v>
      </c>
      <c r="BT88" s="4" t="n">
        <v>7</v>
      </c>
      <c r="BU88" s="4" t="n">
        <v>7</v>
      </c>
      <c r="BV88" s="4" t="n">
        <v>7</v>
      </c>
      <c r="BW88" s="4" t="n">
        <v>7</v>
      </c>
      <c r="BX88" s="4" t="n">
        <v>7</v>
      </c>
      <c r="BY88" s="4" t="n">
        <v>7</v>
      </c>
      <c r="BZ88" s="4" t="n">
        <v>7</v>
      </c>
      <c r="CA88" s="4" t="n">
        <v>7</v>
      </c>
      <c r="CB88" s="4" t="n">
        <v>7</v>
      </c>
      <c r="CC88" s="4" t="n">
        <v>7</v>
      </c>
      <c r="CD88" s="4" t="n">
        <v>7</v>
      </c>
      <c r="CE88" s="4" t="n">
        <v>7</v>
      </c>
      <c r="CF88" s="4" t="n">
        <v>7</v>
      </c>
      <c r="CG88" s="4" t="n">
        <v>7</v>
      </c>
      <c r="CH88" s="4" t="n">
        <v>7</v>
      </c>
      <c r="CI88" s="4" t="n">
        <v>7</v>
      </c>
      <c r="CJ88" s="4" t="n">
        <v>7</v>
      </c>
    </row>
    <row r="89" customFormat="false" ht="15.75" hidden="false" customHeight="false" outlineLevel="0" collapsed="false">
      <c r="A89" s="4" t="s">
        <v>88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 t="n">
        <f aca="false">AB86-AB87-AB88</f>
        <v>1</v>
      </c>
      <c r="AC89" s="4" t="n">
        <f aca="false">AC86-AC87-AC88</f>
        <v>1</v>
      </c>
      <c r="AD89" s="4" t="n">
        <f aca="false">AD86-AD87-AD88</f>
        <v>0</v>
      </c>
      <c r="AE89" s="4" t="n">
        <f aca="false">AE86-AE87-AE88</f>
        <v>0</v>
      </c>
      <c r="AF89" s="4" t="n">
        <f aca="false">AF86-AF87-AF88</f>
        <v>3</v>
      </c>
      <c r="AG89" s="4" t="n">
        <f aca="false">AG86-AG87-AG88</f>
        <v>3</v>
      </c>
      <c r="AH89" s="4" t="n">
        <f aca="false">AH86-AH87-AH88</f>
        <v>5</v>
      </c>
      <c r="AI89" s="4" t="n">
        <f aca="false">AI86-AI87-AI88</f>
        <v>7</v>
      </c>
      <c r="AJ89" s="4" t="n">
        <f aca="false">AJ86-AJ87-AJ88</f>
        <v>8</v>
      </c>
      <c r="AK89" s="4" t="n">
        <f aca="false">AK86-AK87-AK88</f>
        <v>8</v>
      </c>
      <c r="AL89" s="4" t="n">
        <f aca="false">AL86-AL87-AL88</f>
        <v>8</v>
      </c>
      <c r="AM89" s="4" t="n">
        <f aca="false">AM86-AM87-AM88</f>
        <v>13</v>
      </c>
      <c r="AN89" s="4" t="n">
        <f aca="false">AN86-AN87-AN88</f>
        <v>13</v>
      </c>
      <c r="AO89" s="4" t="n">
        <f aca="false">AO86-AO87-AO88</f>
        <v>17</v>
      </c>
      <c r="AP89" s="4" t="n">
        <f aca="false">AP86-AP87-AP88</f>
        <v>18</v>
      </c>
      <c r="AQ89" s="4" t="n">
        <f aca="false">AQ86-AQ87-AQ88</f>
        <v>21</v>
      </c>
      <c r="AR89" s="4" t="n">
        <f aca="false">AR86-AR87-AR88</f>
        <v>27</v>
      </c>
      <c r="AS89" s="4" t="n">
        <f aca="false">AS86-AS87-AS88</f>
        <v>29</v>
      </c>
      <c r="AT89" s="4" t="n">
        <f aca="false">AT86-AT87-AT88</f>
        <v>32</v>
      </c>
      <c r="AU89" s="4" t="n">
        <f aca="false">AU86-AU87-AU88</f>
        <v>32</v>
      </c>
      <c r="AV89" s="4" t="n">
        <f aca="false">AV86-AV87-AV88</f>
        <v>32</v>
      </c>
      <c r="AW89" s="4" t="n">
        <f aca="false">AW86-AW87-AW88</f>
        <v>36</v>
      </c>
      <c r="AX89" s="4" t="n">
        <f aca="false">AX86-AX87-AX88</f>
        <v>36</v>
      </c>
      <c r="AY89" s="4" t="n">
        <f aca="false">AY86-AY87-AY88</f>
        <v>35</v>
      </c>
      <c r="AZ89" s="4" t="n">
        <f aca="false">AZ86-AZ87-AZ88</f>
        <v>38</v>
      </c>
      <c r="BA89" s="4" t="n">
        <f aca="false">BA86-BA87-BA88</f>
        <v>38</v>
      </c>
      <c r="BB89" s="4" t="n">
        <f aca="false">BB86-BB87-BB88</f>
        <v>40</v>
      </c>
      <c r="BC89" s="4" t="n">
        <f aca="false">BC86-BC87-BC88</f>
        <v>42</v>
      </c>
      <c r="BD89" s="4" t="n">
        <f aca="false">BD86-BD87-BD88</f>
        <v>42</v>
      </c>
      <c r="BE89" s="4" t="n">
        <f aca="false">BE86-BE87-BE88</f>
        <v>42</v>
      </c>
      <c r="BF89" s="4" t="n">
        <f aca="false">BF86-BF87-BF88</f>
        <v>43</v>
      </c>
      <c r="BG89" s="4" t="n">
        <f aca="false">BG86-BG87-BG88</f>
        <v>44</v>
      </c>
      <c r="BH89" s="4" t="n">
        <f aca="false">BH86-BH87-BH88</f>
        <v>44</v>
      </c>
      <c r="BI89" s="4" t="n">
        <f aca="false">BI86-BI87-BI88</f>
        <v>47</v>
      </c>
      <c r="BJ89" s="4" t="n">
        <f aca="false">BJ86-BJ87-BJ88</f>
        <v>47</v>
      </c>
      <c r="BK89" s="4" t="n">
        <f aca="false">BK86-BK87-BK88</f>
        <v>47</v>
      </c>
      <c r="BL89" s="4" t="n">
        <f aca="false">BL86-BL87-BL88</f>
        <v>48</v>
      </c>
      <c r="BM89" s="4" t="n">
        <f aca="false">BM86-BM87-BM88</f>
        <v>48</v>
      </c>
      <c r="BN89" s="4" t="n">
        <f aca="false">BN86-BN87-BN88</f>
        <v>49</v>
      </c>
      <c r="BO89" s="4" t="n">
        <f aca="false">BO86-BO87-BO88</f>
        <v>50</v>
      </c>
      <c r="BP89" s="4" t="n">
        <f aca="false">BP86-BP87-BP88</f>
        <v>51</v>
      </c>
      <c r="BQ89" s="4" t="n">
        <f aca="false">BQ86-BQ87-BQ88</f>
        <v>50</v>
      </c>
      <c r="BR89" s="4" t="n">
        <f aca="false">BR86-BR87-BR88</f>
        <v>50</v>
      </c>
      <c r="BS89" s="4" t="n">
        <f aca="false">BS86-BS87-BS88</f>
        <v>51</v>
      </c>
      <c r="BT89" s="4" t="n">
        <f aca="false">BT86-BT87-BT88</f>
        <v>51</v>
      </c>
      <c r="BU89" s="4" t="n">
        <f aca="false">BU86-BU87-BU88</f>
        <v>51</v>
      </c>
      <c r="BV89" s="4" t="n">
        <f aca="false">BV86-BV87-BV88</f>
        <v>51</v>
      </c>
      <c r="BW89" s="4" t="n">
        <f aca="false">BW86-BW87-BW88</f>
        <v>51</v>
      </c>
      <c r="BX89" s="4" t="n">
        <f aca="false">BX86-BX87-BX88</f>
        <v>51</v>
      </c>
      <c r="BY89" s="4" t="n">
        <f aca="false">BY86-BY87-BY88</f>
        <v>52</v>
      </c>
      <c r="BZ89" s="4" t="n">
        <f aca="false">BZ86-BZ87-BZ88</f>
        <v>53</v>
      </c>
      <c r="CA89" s="4" t="n">
        <f aca="false">CA86-CA87-CA88</f>
        <v>53</v>
      </c>
      <c r="CB89" s="4" t="n">
        <f aca="false">CB86-CB87-CB88</f>
        <v>53</v>
      </c>
      <c r="CC89" s="4" t="n">
        <f aca="false">CC86-CC87-CC88</f>
        <v>53</v>
      </c>
      <c r="CD89" s="4" t="n">
        <f aca="false">CD86-CD87-CD88</f>
        <v>53</v>
      </c>
      <c r="CE89" s="4" t="n">
        <f aca="false">CE86-CE87-CE88</f>
        <v>53</v>
      </c>
      <c r="CF89" s="4" t="n">
        <f aca="false">CF86-CF87-CF88</f>
        <v>53</v>
      </c>
      <c r="CG89" s="4" t="n">
        <f aca="false">CG86-CG87-CG88</f>
        <v>53</v>
      </c>
      <c r="CH89" s="4" t="n">
        <f aca="false">CH86-CH87-CH88</f>
        <v>53</v>
      </c>
      <c r="CI89" s="4" t="n">
        <f aca="false">CI86-CI87-CI88</f>
        <v>53</v>
      </c>
      <c r="CJ89" s="4" t="n">
        <f aca="false">CJ86-CJ87-CJ88</f>
        <v>53</v>
      </c>
    </row>
    <row r="90" customFormat="false" ht="15.75" hidden="false" customHeight="false" outlineLevel="0" collapsed="false">
      <c r="A90" s="4" t="s">
        <v>89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 t="n">
        <v>1</v>
      </c>
      <c r="AC90" s="4" t="n">
        <v>1</v>
      </c>
      <c r="AD90" s="4" t="n">
        <v>1</v>
      </c>
      <c r="AE90" s="4" t="n">
        <v>1</v>
      </c>
      <c r="AF90" s="4" t="n">
        <v>1</v>
      </c>
      <c r="AG90" s="4" t="n">
        <v>1</v>
      </c>
      <c r="AH90" s="4" t="n">
        <v>1</v>
      </c>
      <c r="AI90" s="4" t="n">
        <v>1</v>
      </c>
      <c r="AJ90" s="4" t="n">
        <v>1</v>
      </c>
      <c r="AK90" s="4" t="n">
        <v>1</v>
      </c>
      <c r="AL90" s="4" t="n">
        <v>1</v>
      </c>
      <c r="AM90" s="4" t="n">
        <v>1</v>
      </c>
      <c r="AN90" s="4" t="n">
        <v>1</v>
      </c>
      <c r="AO90" s="4" t="n">
        <v>2</v>
      </c>
      <c r="AP90" s="4" t="n">
        <v>2</v>
      </c>
      <c r="AQ90" s="4" t="n">
        <v>2</v>
      </c>
      <c r="AR90" s="4" t="n">
        <v>2</v>
      </c>
      <c r="AS90" s="4" t="n">
        <v>2</v>
      </c>
      <c r="AT90" s="4" t="n">
        <v>2</v>
      </c>
      <c r="AU90" s="4" t="n">
        <v>2</v>
      </c>
      <c r="AV90" s="4" t="n">
        <v>2</v>
      </c>
      <c r="AW90" s="4" t="n">
        <v>2</v>
      </c>
      <c r="AX90" s="4" t="n">
        <v>2</v>
      </c>
      <c r="AY90" s="4" t="n">
        <v>2</v>
      </c>
      <c r="AZ90" s="4" t="n">
        <v>2</v>
      </c>
      <c r="BA90" s="4" t="n">
        <v>2</v>
      </c>
      <c r="BB90" s="4" t="n">
        <v>2</v>
      </c>
      <c r="BC90" s="4" t="n">
        <v>2</v>
      </c>
      <c r="BD90" s="4" t="n">
        <v>2</v>
      </c>
      <c r="BE90" s="4" t="n">
        <v>2</v>
      </c>
      <c r="BF90" s="4" t="n">
        <v>2</v>
      </c>
      <c r="BG90" s="4" t="n">
        <v>2</v>
      </c>
      <c r="BH90" s="4" t="n">
        <v>2</v>
      </c>
      <c r="BI90" s="4" t="n">
        <v>2</v>
      </c>
      <c r="BJ90" s="4" t="n">
        <v>2</v>
      </c>
      <c r="BK90" s="4" t="n">
        <v>2</v>
      </c>
      <c r="BL90" s="4" t="n">
        <v>2</v>
      </c>
      <c r="BM90" s="4" t="n">
        <v>2</v>
      </c>
      <c r="BN90" s="4" t="n">
        <v>2</v>
      </c>
      <c r="BO90" s="4" t="n">
        <v>3</v>
      </c>
      <c r="BP90" s="4" t="n">
        <v>3</v>
      </c>
      <c r="BQ90" s="4" t="n">
        <v>3</v>
      </c>
      <c r="BR90" s="4" t="n">
        <v>3</v>
      </c>
      <c r="BS90" s="4" t="n">
        <v>3</v>
      </c>
      <c r="BT90" s="4" t="n">
        <v>3</v>
      </c>
      <c r="BU90" s="4" t="n">
        <v>3</v>
      </c>
      <c r="BV90" s="4" t="n">
        <v>3</v>
      </c>
      <c r="BW90" s="4" t="n">
        <v>3</v>
      </c>
      <c r="BX90" s="4" t="n">
        <v>3</v>
      </c>
      <c r="BY90" s="4" t="n">
        <v>3</v>
      </c>
      <c r="BZ90" s="4" t="n">
        <v>4</v>
      </c>
      <c r="CA90" s="4" t="n">
        <v>4</v>
      </c>
      <c r="CB90" s="4" t="n">
        <v>4</v>
      </c>
      <c r="CC90" s="4" t="n">
        <v>4</v>
      </c>
      <c r="CD90" s="4" t="n">
        <v>4</v>
      </c>
      <c r="CE90" s="4" t="n">
        <v>4</v>
      </c>
      <c r="CF90" s="4" t="n">
        <v>4</v>
      </c>
      <c r="CG90" s="4" t="n">
        <v>4</v>
      </c>
      <c r="CH90" s="4" t="n">
        <v>4</v>
      </c>
      <c r="CI90" s="4" t="n">
        <v>5</v>
      </c>
      <c r="CJ90" s="4" t="n">
        <v>5</v>
      </c>
    </row>
    <row r="91" customFormat="false" ht="15.75" hidden="false" customHeight="false" outlineLevel="0" collapsed="false">
      <c r="A91" s="4" t="s">
        <v>90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 t="n">
        <v>0</v>
      </c>
      <c r="AC91" s="4" t="n">
        <v>0</v>
      </c>
      <c r="AD91" s="4" t="n">
        <v>0</v>
      </c>
      <c r="AE91" s="4" t="n">
        <v>0</v>
      </c>
      <c r="AF91" s="4" t="n">
        <v>0</v>
      </c>
      <c r="AG91" s="4" t="n">
        <v>0</v>
      </c>
      <c r="AH91" s="4" t="n">
        <v>0</v>
      </c>
      <c r="AI91" s="4" t="n">
        <v>0</v>
      </c>
      <c r="AJ91" s="4" t="n">
        <v>0</v>
      </c>
      <c r="AK91" s="4" t="n">
        <v>0</v>
      </c>
      <c r="AL91" s="4" t="n">
        <v>0</v>
      </c>
      <c r="AM91" s="4" t="n">
        <v>0</v>
      </c>
      <c r="AN91" s="4" t="n">
        <v>0</v>
      </c>
      <c r="AO91" s="4" t="n">
        <v>0</v>
      </c>
      <c r="AP91" s="4" t="n">
        <v>0</v>
      </c>
      <c r="AQ91" s="4" t="n">
        <v>0</v>
      </c>
      <c r="AR91" s="4" t="n">
        <v>0</v>
      </c>
      <c r="AS91" s="4" t="n">
        <v>0</v>
      </c>
      <c r="AT91" s="4" t="n">
        <v>0</v>
      </c>
      <c r="AU91" s="4" t="n">
        <v>0</v>
      </c>
      <c r="AV91" s="4" t="n">
        <v>0</v>
      </c>
      <c r="AW91" s="4" t="n">
        <v>0</v>
      </c>
      <c r="AX91" s="4" t="n">
        <v>0</v>
      </c>
      <c r="AY91" s="4" t="n">
        <v>0</v>
      </c>
      <c r="AZ91" s="4" t="n">
        <v>2</v>
      </c>
      <c r="BA91" s="4" t="n">
        <v>2</v>
      </c>
      <c r="BB91" s="4" t="n">
        <v>2</v>
      </c>
      <c r="BC91" s="4" t="n">
        <v>2</v>
      </c>
      <c r="BD91" s="4" t="n">
        <v>2</v>
      </c>
      <c r="BE91" s="4" t="n">
        <v>2</v>
      </c>
      <c r="BF91" s="4" t="n">
        <v>2</v>
      </c>
      <c r="BG91" s="4" t="n">
        <v>2</v>
      </c>
      <c r="BH91" s="4" t="n">
        <v>2</v>
      </c>
      <c r="BI91" s="4" t="n">
        <v>2</v>
      </c>
      <c r="BJ91" s="4" t="n">
        <v>2</v>
      </c>
      <c r="BK91" s="4" t="n">
        <v>2</v>
      </c>
      <c r="BL91" s="4" t="n">
        <v>2</v>
      </c>
      <c r="BM91" s="4" t="n">
        <v>2</v>
      </c>
      <c r="BN91" s="4" t="n">
        <v>2</v>
      </c>
      <c r="BO91" s="4" t="n">
        <v>2</v>
      </c>
      <c r="BP91" s="4" t="n">
        <v>2</v>
      </c>
      <c r="BQ91" s="4" t="n">
        <v>2</v>
      </c>
      <c r="BR91" s="4" t="n">
        <v>2</v>
      </c>
      <c r="BS91" s="4" t="n">
        <v>2</v>
      </c>
      <c r="BT91" s="4" t="n">
        <v>2</v>
      </c>
      <c r="BU91" s="4" t="n">
        <v>2</v>
      </c>
      <c r="BV91" s="4" t="n">
        <v>2</v>
      </c>
      <c r="BW91" s="4" t="n">
        <v>2</v>
      </c>
      <c r="BX91" s="4" t="n">
        <v>2</v>
      </c>
      <c r="BY91" s="4" t="n">
        <v>2</v>
      </c>
      <c r="BZ91" s="4" t="n">
        <v>2</v>
      </c>
      <c r="CA91" s="4" t="n">
        <v>2</v>
      </c>
      <c r="CB91" s="4" t="n">
        <v>2</v>
      </c>
      <c r="CC91" s="4" t="n">
        <v>2</v>
      </c>
      <c r="CD91" s="4" t="n">
        <v>2</v>
      </c>
      <c r="CE91" s="4" t="n">
        <v>2</v>
      </c>
      <c r="CF91" s="4" t="n">
        <v>2</v>
      </c>
      <c r="CG91" s="4" t="n">
        <v>2</v>
      </c>
      <c r="CH91" s="4" t="n">
        <v>2</v>
      </c>
      <c r="CI91" s="4" t="n">
        <v>2</v>
      </c>
      <c r="CJ91" s="4" t="n">
        <v>2</v>
      </c>
    </row>
    <row r="92" customFormat="false" ht="15.75" hidden="false" customHeight="false" outlineLevel="0" collapsed="false">
      <c r="A92" s="4" t="s">
        <v>91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 t="n">
        <v>0</v>
      </c>
      <c r="AC92" s="4" t="n">
        <v>0</v>
      </c>
      <c r="AD92" s="4" t="n">
        <v>0</v>
      </c>
      <c r="AE92" s="4" t="n">
        <v>0</v>
      </c>
      <c r="AF92" s="4" t="n">
        <v>0</v>
      </c>
      <c r="AG92" s="4" t="n">
        <v>0</v>
      </c>
      <c r="AH92" s="4" t="n">
        <v>0</v>
      </c>
      <c r="AI92" s="4" t="n">
        <v>0</v>
      </c>
      <c r="AJ92" s="4" t="n">
        <v>0</v>
      </c>
      <c r="AK92" s="4" t="n">
        <v>0</v>
      </c>
      <c r="AL92" s="4" t="n">
        <v>0</v>
      </c>
      <c r="AM92" s="4" t="n">
        <v>0</v>
      </c>
      <c r="AN92" s="4" t="n">
        <v>0</v>
      </c>
      <c r="AO92" s="4" t="n">
        <v>0</v>
      </c>
      <c r="AP92" s="4" t="n">
        <v>0</v>
      </c>
      <c r="AQ92" s="4" t="n">
        <v>0</v>
      </c>
      <c r="AR92" s="4" t="n">
        <v>0</v>
      </c>
      <c r="AS92" s="4" t="n">
        <v>0</v>
      </c>
      <c r="AT92" s="4" t="n">
        <v>0</v>
      </c>
      <c r="AU92" s="4" t="n">
        <v>0</v>
      </c>
      <c r="AV92" s="4" t="n">
        <v>0</v>
      </c>
      <c r="AW92" s="4" t="n">
        <v>0</v>
      </c>
      <c r="AX92" s="4" t="n">
        <v>0</v>
      </c>
      <c r="AY92" s="4" t="n">
        <v>0</v>
      </c>
      <c r="AZ92" s="4" t="n">
        <v>0</v>
      </c>
      <c r="BA92" s="4" t="n">
        <v>0</v>
      </c>
      <c r="BB92" s="4" t="n">
        <v>0</v>
      </c>
      <c r="BC92" s="4" t="n">
        <v>0</v>
      </c>
      <c r="BD92" s="4" t="n">
        <v>0</v>
      </c>
      <c r="BE92" s="4" t="n">
        <v>0</v>
      </c>
      <c r="BF92" s="4" t="n">
        <v>0</v>
      </c>
      <c r="BG92" s="4" t="n">
        <v>0</v>
      </c>
      <c r="BH92" s="4" t="n">
        <v>0</v>
      </c>
      <c r="BI92" s="4" t="n">
        <v>0</v>
      </c>
      <c r="BJ92" s="4" t="n">
        <v>0</v>
      </c>
      <c r="BK92" s="4" t="n">
        <v>0</v>
      </c>
      <c r="BL92" s="4" t="n">
        <v>0</v>
      </c>
      <c r="BM92" s="4" t="n">
        <v>0</v>
      </c>
      <c r="BN92" s="4" t="n">
        <v>0</v>
      </c>
      <c r="BO92" s="4" t="n">
        <v>0</v>
      </c>
      <c r="BP92" s="4" t="n">
        <v>0</v>
      </c>
      <c r="BQ92" s="4" t="n">
        <v>0</v>
      </c>
      <c r="BR92" s="4" t="n">
        <v>0</v>
      </c>
      <c r="BS92" s="4" t="n">
        <v>0</v>
      </c>
      <c r="BT92" s="4" t="n">
        <v>0</v>
      </c>
      <c r="BU92" s="4" t="n">
        <v>0</v>
      </c>
      <c r="BV92" s="4" t="n">
        <v>0</v>
      </c>
      <c r="BW92" s="4" t="n">
        <v>0</v>
      </c>
      <c r="BX92" s="4" t="n">
        <v>0</v>
      </c>
      <c r="BY92" s="4" t="n">
        <v>0</v>
      </c>
      <c r="BZ92" s="4" t="n">
        <v>0</v>
      </c>
      <c r="CA92" s="4" t="n">
        <v>0</v>
      </c>
      <c r="CB92" s="4" t="n">
        <v>0</v>
      </c>
      <c r="CC92" s="4" t="n">
        <v>0</v>
      </c>
      <c r="CD92" s="4" t="n">
        <v>0</v>
      </c>
      <c r="CE92" s="4" t="n">
        <v>0</v>
      </c>
      <c r="CF92" s="4" t="n">
        <v>0</v>
      </c>
      <c r="CG92" s="4" t="n">
        <v>0</v>
      </c>
      <c r="CH92" s="4" t="n">
        <v>0</v>
      </c>
      <c r="CI92" s="4" t="n">
        <v>0</v>
      </c>
      <c r="CJ92" s="4" t="n">
        <v>0</v>
      </c>
    </row>
    <row r="93" customFormat="false" ht="15.75" hidden="false" customHeight="false" outlineLevel="0" collapsed="false">
      <c r="A93" s="4" t="s">
        <v>92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 t="n">
        <f aca="false">AB90-AB91-AB92</f>
        <v>1</v>
      </c>
      <c r="AC93" s="4" t="n">
        <f aca="false">AC90-AC91-AC92</f>
        <v>1</v>
      </c>
      <c r="AD93" s="4" t="n">
        <f aca="false">AD90-AD91-AD92</f>
        <v>1</v>
      </c>
      <c r="AE93" s="4" t="n">
        <f aca="false">AE90-AE91-AE92</f>
        <v>1</v>
      </c>
      <c r="AF93" s="4" t="n">
        <f aca="false">AF90-AF91-AF92</f>
        <v>1</v>
      </c>
      <c r="AG93" s="4" t="n">
        <f aca="false">AG90-AG91-AG92</f>
        <v>1</v>
      </c>
      <c r="AH93" s="4" t="n">
        <f aca="false">AH90-AH91-AH92</f>
        <v>1</v>
      </c>
      <c r="AI93" s="4" t="n">
        <f aca="false">AI90-AI91-AI92</f>
        <v>1</v>
      </c>
      <c r="AJ93" s="4" t="n">
        <f aca="false">AJ90-AJ91-AJ92</f>
        <v>1</v>
      </c>
      <c r="AK93" s="4" t="n">
        <f aca="false">AK90-AK91-AK92</f>
        <v>1</v>
      </c>
      <c r="AL93" s="4" t="n">
        <f aca="false">AL90-AL91-AL92</f>
        <v>1</v>
      </c>
      <c r="AM93" s="4" t="n">
        <f aca="false">AM90-AM91-AM92</f>
        <v>1</v>
      </c>
      <c r="AN93" s="4" t="n">
        <f aca="false">AN90-AN91-AN92</f>
        <v>1</v>
      </c>
      <c r="AO93" s="4" t="n">
        <f aca="false">AO90-AO91-AO92</f>
        <v>2</v>
      </c>
      <c r="AP93" s="4" t="n">
        <f aca="false">AP90-AP91-AP92</f>
        <v>2</v>
      </c>
      <c r="AQ93" s="4" t="n">
        <f aca="false">AQ90-AQ91-AQ92</f>
        <v>2</v>
      </c>
      <c r="AR93" s="4" t="n">
        <f aca="false">AR90-AR91-AR92</f>
        <v>2</v>
      </c>
      <c r="AS93" s="4" t="n">
        <f aca="false">AS90-AS91-AS92</f>
        <v>2</v>
      </c>
      <c r="AT93" s="4" t="n">
        <f aca="false">AT90-AT91-AT92</f>
        <v>2</v>
      </c>
      <c r="AU93" s="4" t="n">
        <f aca="false">AU90-AU91-AU92</f>
        <v>2</v>
      </c>
      <c r="AV93" s="4" t="n">
        <f aca="false">AV90-AV91-AV92</f>
        <v>2</v>
      </c>
      <c r="AW93" s="4" t="n">
        <f aca="false">AW90-AW91-AW92</f>
        <v>2</v>
      </c>
      <c r="AX93" s="4" t="n">
        <f aca="false">AX90-AX91-AX92</f>
        <v>2</v>
      </c>
      <c r="AY93" s="4" t="n">
        <f aca="false">AY90-AY91-AY92</f>
        <v>2</v>
      </c>
      <c r="AZ93" s="4" t="n">
        <f aca="false">AZ90-AZ91-AZ92</f>
        <v>0</v>
      </c>
      <c r="BA93" s="4" t="n">
        <f aca="false">BA90-BA91-BA92</f>
        <v>0</v>
      </c>
      <c r="BB93" s="4" t="n">
        <f aca="false">BB90-BB91-BB92</f>
        <v>0</v>
      </c>
      <c r="BC93" s="4" t="n">
        <f aca="false">BC90-BC91-BC92</f>
        <v>0</v>
      </c>
      <c r="BD93" s="4" t="n">
        <f aca="false">BD90-BD91-BD92</f>
        <v>0</v>
      </c>
      <c r="BE93" s="4" t="n">
        <f aca="false">BE90-BE91-BE92</f>
        <v>0</v>
      </c>
      <c r="BF93" s="4" t="n">
        <f aca="false">BF90-BF91-BF92</f>
        <v>0</v>
      </c>
      <c r="BG93" s="4" t="n">
        <f aca="false">BG90-BG91-BG92</f>
        <v>0</v>
      </c>
      <c r="BH93" s="4" t="n">
        <f aca="false">BH90-BH91-BH92</f>
        <v>0</v>
      </c>
      <c r="BI93" s="4" t="n">
        <f aca="false">BI90-BI91-BI92</f>
        <v>0</v>
      </c>
      <c r="BJ93" s="4" t="n">
        <f aca="false">BJ90-BJ91-BJ92</f>
        <v>0</v>
      </c>
      <c r="BK93" s="4" t="n">
        <f aca="false">BK90-BK91-BK92</f>
        <v>0</v>
      </c>
      <c r="BL93" s="4" t="n">
        <f aca="false">BL90-BL91-BL92</f>
        <v>0</v>
      </c>
      <c r="BM93" s="4" t="n">
        <f aca="false">BM90-BM91-BM92</f>
        <v>0</v>
      </c>
      <c r="BN93" s="4" t="n">
        <f aca="false">BN90-BN91-BN92</f>
        <v>0</v>
      </c>
      <c r="BO93" s="4" t="n">
        <f aca="false">BO90-BO91-BO92</f>
        <v>1</v>
      </c>
      <c r="BP93" s="4" t="n">
        <f aca="false">BP90-BP91-BP92</f>
        <v>1</v>
      </c>
      <c r="BQ93" s="4" t="n">
        <f aca="false">BQ90-BQ91-BQ92</f>
        <v>1</v>
      </c>
      <c r="BR93" s="4" t="n">
        <f aca="false">BR90-BR91-BR92</f>
        <v>1</v>
      </c>
      <c r="BS93" s="4" t="n">
        <f aca="false">BS90-BS91-BS92</f>
        <v>1</v>
      </c>
      <c r="BT93" s="4" t="n">
        <f aca="false">BT90-BT91-BT92</f>
        <v>1</v>
      </c>
      <c r="BU93" s="4" t="n">
        <f aca="false">BU90-BU91-BU92</f>
        <v>1</v>
      </c>
      <c r="BV93" s="4" t="n">
        <f aca="false">BV90-BV91-BV92</f>
        <v>1</v>
      </c>
      <c r="BW93" s="4" t="n">
        <f aca="false">BW90-BW91-BW92</f>
        <v>1</v>
      </c>
      <c r="BX93" s="4" t="n">
        <f aca="false">BX90-BX91-BX92</f>
        <v>1</v>
      </c>
      <c r="BY93" s="4" t="n">
        <f aca="false">BY90-BY91-BY92</f>
        <v>1</v>
      </c>
      <c r="BZ93" s="4" t="n">
        <f aca="false">BZ90-BZ91-BZ92</f>
        <v>2</v>
      </c>
      <c r="CA93" s="4" t="n">
        <f aca="false">CA90-CA91-CA92</f>
        <v>2</v>
      </c>
      <c r="CB93" s="4" t="n">
        <f aca="false">CB90-CB91-CB92</f>
        <v>2</v>
      </c>
      <c r="CC93" s="4" t="n">
        <f aca="false">CC90-CC91-CC92</f>
        <v>2</v>
      </c>
      <c r="CD93" s="4" t="n">
        <f aca="false">CD90-CD91-CD92</f>
        <v>2</v>
      </c>
      <c r="CE93" s="4" t="n">
        <f aca="false">CE90-CE91-CE92</f>
        <v>2</v>
      </c>
      <c r="CF93" s="4" t="n">
        <f aca="false">CF90-CF91-CF92</f>
        <v>2</v>
      </c>
      <c r="CG93" s="4" t="n">
        <f aca="false">CG90-CG91-CG92</f>
        <v>2</v>
      </c>
      <c r="CH93" s="4" t="n">
        <f aca="false">CH90-CH91-CH92</f>
        <v>2</v>
      </c>
      <c r="CI93" s="4" t="n">
        <f aca="false">CI90-CI91-CI92</f>
        <v>3</v>
      </c>
      <c r="CJ93" s="4" t="n">
        <f aca="false">CJ90-CJ91-CJ92</f>
        <v>3</v>
      </c>
    </row>
    <row r="94" customFormat="false" ht="15.75" hidden="false" customHeight="false" outlineLevel="0" collapsed="false">
      <c r="A94" s="4" t="s">
        <v>93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 t="n">
        <v>1</v>
      </c>
      <c r="X94" s="4" t="n">
        <v>1</v>
      </c>
      <c r="Y94" s="4" t="n">
        <v>1</v>
      </c>
      <c r="Z94" s="4" t="n">
        <v>1</v>
      </c>
      <c r="AA94" s="4" t="n">
        <v>1</v>
      </c>
      <c r="AB94" s="4" t="n">
        <v>3</v>
      </c>
      <c r="AC94" s="4" t="n">
        <v>3</v>
      </c>
      <c r="AD94" s="4" t="n">
        <v>3</v>
      </c>
      <c r="AE94" s="4" t="n">
        <v>3</v>
      </c>
      <c r="AF94" s="4" t="n">
        <v>3</v>
      </c>
      <c r="AG94" s="4" t="n">
        <v>3</v>
      </c>
      <c r="AH94" s="4" t="n">
        <v>3</v>
      </c>
      <c r="AI94" s="4" t="n">
        <v>3</v>
      </c>
      <c r="AJ94" s="4" t="n">
        <v>3</v>
      </c>
      <c r="AK94" s="4" t="n">
        <v>3</v>
      </c>
      <c r="AL94" s="4" t="n">
        <v>4</v>
      </c>
      <c r="AM94" s="4" t="n">
        <v>4</v>
      </c>
      <c r="AN94" s="4" t="n">
        <v>5</v>
      </c>
      <c r="AO94" s="4" t="n">
        <v>5</v>
      </c>
      <c r="AP94" s="4" t="n">
        <v>5</v>
      </c>
      <c r="AQ94" s="4" t="n">
        <v>5</v>
      </c>
      <c r="AR94" s="4" t="n">
        <v>5</v>
      </c>
      <c r="AS94" s="4" t="n">
        <v>5</v>
      </c>
      <c r="AT94" s="4" t="n">
        <v>5</v>
      </c>
      <c r="AU94" s="4" t="n">
        <v>5</v>
      </c>
      <c r="AV94" s="4" t="n">
        <v>5</v>
      </c>
      <c r="AW94" s="4" t="n">
        <v>5</v>
      </c>
      <c r="AX94" s="4" t="n">
        <v>5</v>
      </c>
      <c r="AY94" s="4" t="n">
        <v>5</v>
      </c>
      <c r="AZ94" s="4" t="n">
        <v>5</v>
      </c>
      <c r="BA94" s="4" t="n">
        <v>5</v>
      </c>
      <c r="BB94" s="4" t="n">
        <v>5</v>
      </c>
      <c r="BC94" s="4" t="n">
        <v>5</v>
      </c>
      <c r="BD94" s="4" t="n">
        <v>5</v>
      </c>
      <c r="BE94" s="4" t="n">
        <v>5</v>
      </c>
      <c r="BF94" s="4" t="n">
        <v>5</v>
      </c>
      <c r="BG94" s="4" t="n">
        <v>5</v>
      </c>
      <c r="BH94" s="4" t="n">
        <v>5</v>
      </c>
      <c r="BI94" s="4" t="n">
        <v>5</v>
      </c>
      <c r="BJ94" s="4" t="n">
        <v>5</v>
      </c>
      <c r="BK94" s="4" t="n">
        <v>5</v>
      </c>
      <c r="BL94" s="4" t="n">
        <v>5</v>
      </c>
      <c r="BM94" s="4" t="n">
        <v>5</v>
      </c>
      <c r="BN94" s="4" t="n">
        <v>5</v>
      </c>
      <c r="BO94" s="4" t="n">
        <v>5</v>
      </c>
      <c r="BP94" s="4" t="n">
        <v>5</v>
      </c>
      <c r="BQ94" s="4" t="n">
        <v>5</v>
      </c>
      <c r="BR94" s="4" t="n">
        <v>5</v>
      </c>
      <c r="BS94" s="4" t="n">
        <v>5</v>
      </c>
      <c r="BT94" s="4" t="n">
        <v>5</v>
      </c>
      <c r="BU94" s="4" t="n">
        <v>5</v>
      </c>
      <c r="BV94" s="4" t="n">
        <v>5</v>
      </c>
      <c r="BW94" s="4" t="n">
        <v>5</v>
      </c>
      <c r="BX94" s="4" t="n">
        <v>5</v>
      </c>
      <c r="BY94" s="4" t="n">
        <v>5</v>
      </c>
      <c r="BZ94" s="4" t="n">
        <v>5</v>
      </c>
      <c r="CA94" s="4" t="n">
        <v>5</v>
      </c>
      <c r="CB94" s="4" t="n">
        <v>5</v>
      </c>
      <c r="CC94" s="4" t="n">
        <v>5</v>
      </c>
      <c r="CD94" s="4" t="n">
        <v>5</v>
      </c>
      <c r="CE94" s="4" t="n">
        <v>5</v>
      </c>
      <c r="CF94" s="4" t="n">
        <v>5</v>
      </c>
      <c r="CG94" s="4" t="n">
        <v>5</v>
      </c>
      <c r="CH94" s="4" t="n">
        <v>5</v>
      </c>
      <c r="CI94" s="4" t="n">
        <v>5</v>
      </c>
      <c r="CJ94" s="4" t="n">
        <v>5</v>
      </c>
    </row>
    <row r="95" customFormat="false" ht="15.75" hidden="false" customHeight="false" outlineLevel="0" collapsed="false">
      <c r="A95" s="4" t="s">
        <v>94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 t="n">
        <v>0</v>
      </c>
      <c r="X95" s="4" t="n">
        <v>0</v>
      </c>
      <c r="Y95" s="4" t="n">
        <v>0</v>
      </c>
      <c r="Z95" s="4" t="n">
        <v>0</v>
      </c>
      <c r="AA95" s="4" t="n">
        <v>0</v>
      </c>
      <c r="AB95" s="4" t="n">
        <v>0</v>
      </c>
      <c r="AC95" s="4" t="n">
        <v>0</v>
      </c>
      <c r="AD95" s="4" t="n">
        <v>0</v>
      </c>
      <c r="AE95" s="4" t="n">
        <v>0</v>
      </c>
      <c r="AF95" s="4" t="n">
        <v>0</v>
      </c>
      <c r="AG95" s="4" t="n">
        <v>0</v>
      </c>
      <c r="AH95" s="4" t="n">
        <v>0</v>
      </c>
      <c r="AI95" s="4" t="n">
        <v>0</v>
      </c>
      <c r="AJ95" s="4" t="n">
        <v>0</v>
      </c>
      <c r="AK95" s="4" t="n">
        <v>0</v>
      </c>
      <c r="AL95" s="4" t="n">
        <v>0</v>
      </c>
      <c r="AM95" s="4" t="n">
        <v>0</v>
      </c>
      <c r="AN95" s="4" t="n">
        <v>0</v>
      </c>
      <c r="AO95" s="4" t="n">
        <v>0</v>
      </c>
      <c r="AP95" s="4" t="n">
        <v>0</v>
      </c>
      <c r="AQ95" s="4" t="n">
        <v>0</v>
      </c>
      <c r="AR95" s="4" t="n">
        <v>0</v>
      </c>
      <c r="AS95" s="4" t="n">
        <v>0</v>
      </c>
      <c r="AT95" s="4" t="n">
        <v>0</v>
      </c>
      <c r="AU95" s="4" t="n">
        <v>0</v>
      </c>
      <c r="AV95" s="4" t="n">
        <v>0</v>
      </c>
      <c r="AW95" s="4" t="n">
        <v>0</v>
      </c>
      <c r="AX95" s="4" t="n">
        <v>0</v>
      </c>
      <c r="AY95" s="4" t="n">
        <v>0</v>
      </c>
      <c r="AZ95" s="4" t="n">
        <v>0</v>
      </c>
      <c r="BA95" s="4" t="n">
        <v>0</v>
      </c>
      <c r="BB95" s="4" t="n">
        <v>0</v>
      </c>
      <c r="BC95" s="4" t="n">
        <v>0</v>
      </c>
      <c r="BD95" s="4" t="n">
        <v>0</v>
      </c>
      <c r="BE95" s="4" t="n">
        <v>0</v>
      </c>
      <c r="BF95" s="4" t="n">
        <v>0</v>
      </c>
      <c r="BG95" s="4" t="n">
        <v>0</v>
      </c>
      <c r="BH95" s="4" t="n">
        <v>0</v>
      </c>
      <c r="BI95" s="4" t="n">
        <v>0</v>
      </c>
      <c r="BJ95" s="4" t="n">
        <v>0</v>
      </c>
      <c r="BK95" s="4" t="n">
        <v>0</v>
      </c>
      <c r="BL95" s="4" t="n">
        <v>0</v>
      </c>
      <c r="BM95" s="4" t="n">
        <v>0</v>
      </c>
      <c r="BN95" s="4" t="n">
        <v>0</v>
      </c>
      <c r="BO95" s="4" t="n">
        <v>0</v>
      </c>
      <c r="BP95" s="4" t="n">
        <v>0</v>
      </c>
      <c r="BQ95" s="4" t="n">
        <v>5</v>
      </c>
      <c r="BR95" s="4" t="n">
        <v>5</v>
      </c>
      <c r="BS95" s="4" t="n">
        <v>5</v>
      </c>
      <c r="BT95" s="4" t="n">
        <v>5</v>
      </c>
      <c r="BU95" s="4" t="n">
        <v>5</v>
      </c>
      <c r="BV95" s="4" t="n">
        <v>5</v>
      </c>
      <c r="BW95" s="4" t="n">
        <v>5</v>
      </c>
      <c r="BX95" s="4" t="n">
        <v>5</v>
      </c>
      <c r="BY95" s="4" t="n">
        <v>5</v>
      </c>
      <c r="BZ95" s="4" t="n">
        <v>5</v>
      </c>
      <c r="CA95" s="4" t="n">
        <v>5</v>
      </c>
      <c r="CB95" s="4" t="n">
        <v>5</v>
      </c>
      <c r="CC95" s="4" t="n">
        <v>5</v>
      </c>
      <c r="CD95" s="4" t="n">
        <v>5</v>
      </c>
      <c r="CE95" s="4" t="n">
        <v>5</v>
      </c>
      <c r="CF95" s="4" t="n">
        <v>5</v>
      </c>
      <c r="CG95" s="4" t="n">
        <v>5</v>
      </c>
      <c r="CH95" s="4" t="n">
        <v>5</v>
      </c>
      <c r="CI95" s="4" t="n">
        <v>5</v>
      </c>
      <c r="CJ95" s="4" t="n">
        <v>5</v>
      </c>
    </row>
    <row r="96" customFormat="false" ht="15.75" hidden="false" customHeight="false" outlineLevel="0" collapsed="false">
      <c r="A96" s="4" t="s">
        <v>95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 t="n">
        <v>0</v>
      </c>
      <c r="X96" s="4" t="n">
        <v>0</v>
      </c>
      <c r="Y96" s="4" t="n">
        <v>0</v>
      </c>
      <c r="Z96" s="4" t="n">
        <v>0</v>
      </c>
      <c r="AA96" s="4" t="n">
        <v>0</v>
      </c>
      <c r="AB96" s="4" t="n">
        <v>0</v>
      </c>
      <c r="AC96" s="4" t="n">
        <v>0</v>
      </c>
      <c r="AD96" s="4" t="n">
        <v>0</v>
      </c>
      <c r="AE96" s="4" t="n">
        <v>0</v>
      </c>
      <c r="AF96" s="4" t="n">
        <v>0</v>
      </c>
      <c r="AG96" s="4" t="n">
        <v>0</v>
      </c>
      <c r="AH96" s="4" t="n">
        <v>0</v>
      </c>
      <c r="AI96" s="4" t="n">
        <v>0</v>
      </c>
      <c r="AJ96" s="4" t="n">
        <v>0</v>
      </c>
      <c r="AK96" s="4" t="n">
        <v>0</v>
      </c>
      <c r="AL96" s="4" t="n">
        <v>0</v>
      </c>
      <c r="AM96" s="4" t="n">
        <v>0</v>
      </c>
      <c r="AN96" s="4" t="n">
        <v>0</v>
      </c>
      <c r="AO96" s="4" t="n">
        <v>0</v>
      </c>
      <c r="AP96" s="4" t="n">
        <v>0</v>
      </c>
      <c r="AQ96" s="4" t="n">
        <v>0</v>
      </c>
      <c r="AR96" s="4" t="n">
        <v>0</v>
      </c>
      <c r="AS96" s="4" t="n">
        <v>0</v>
      </c>
      <c r="AT96" s="4" t="n">
        <v>0</v>
      </c>
      <c r="AU96" s="4" t="n">
        <v>0</v>
      </c>
      <c r="AV96" s="4" t="n">
        <v>0</v>
      </c>
      <c r="AW96" s="4" t="n">
        <v>0</v>
      </c>
      <c r="AX96" s="4" t="n">
        <v>0</v>
      </c>
      <c r="AY96" s="4" t="n">
        <v>0</v>
      </c>
      <c r="AZ96" s="4" t="n">
        <v>0</v>
      </c>
      <c r="BA96" s="4" t="n">
        <v>0</v>
      </c>
      <c r="BB96" s="4" t="n">
        <v>0</v>
      </c>
      <c r="BC96" s="4" t="n">
        <v>0</v>
      </c>
      <c r="BD96" s="4" t="n">
        <v>0</v>
      </c>
      <c r="BE96" s="4" t="n">
        <v>0</v>
      </c>
      <c r="BF96" s="4" t="n">
        <v>0</v>
      </c>
      <c r="BG96" s="4" t="n">
        <v>0</v>
      </c>
      <c r="BH96" s="4" t="n">
        <v>0</v>
      </c>
      <c r="BI96" s="4" t="n">
        <v>0</v>
      </c>
      <c r="BJ96" s="4" t="n">
        <v>0</v>
      </c>
      <c r="BK96" s="4" t="n">
        <v>0</v>
      </c>
      <c r="BL96" s="4" t="n">
        <v>0</v>
      </c>
      <c r="BM96" s="4" t="n">
        <v>0</v>
      </c>
      <c r="BN96" s="4" t="n">
        <v>0</v>
      </c>
      <c r="BO96" s="4" t="n">
        <v>0</v>
      </c>
      <c r="BP96" s="4" t="n">
        <v>0</v>
      </c>
      <c r="BQ96" s="4" t="n">
        <v>0</v>
      </c>
      <c r="BR96" s="4" t="n">
        <v>0</v>
      </c>
      <c r="BS96" s="4" t="n">
        <v>0</v>
      </c>
      <c r="BT96" s="4" t="n">
        <v>0</v>
      </c>
      <c r="BU96" s="4" t="n">
        <v>0</v>
      </c>
      <c r="BV96" s="4" t="n">
        <v>0</v>
      </c>
      <c r="BW96" s="4" t="n">
        <v>0</v>
      </c>
      <c r="BX96" s="4" t="n">
        <v>0</v>
      </c>
      <c r="BY96" s="4" t="n">
        <v>0</v>
      </c>
      <c r="BZ96" s="4" t="n">
        <v>0</v>
      </c>
      <c r="CA96" s="4" t="n">
        <v>0</v>
      </c>
      <c r="CB96" s="4" t="n">
        <v>0</v>
      </c>
      <c r="CC96" s="4" t="n">
        <v>0</v>
      </c>
      <c r="CD96" s="4" t="n">
        <v>0</v>
      </c>
      <c r="CE96" s="4" t="n">
        <v>0</v>
      </c>
      <c r="CF96" s="4" t="n">
        <v>0</v>
      </c>
      <c r="CG96" s="4" t="n">
        <v>0</v>
      </c>
      <c r="CH96" s="4" t="n">
        <v>0</v>
      </c>
      <c r="CI96" s="4" t="n">
        <v>0</v>
      </c>
      <c r="CJ96" s="4" t="n">
        <v>0</v>
      </c>
    </row>
    <row r="97" customFormat="false" ht="13.8" hidden="false" customHeight="false" outlineLevel="0" collapsed="false">
      <c r="A97" s="4" t="s">
        <v>96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 t="n">
        <f aca="false">W94-W95-W96</f>
        <v>1</v>
      </c>
      <c r="X97" s="4" t="n">
        <f aca="false">X94-X95-X96</f>
        <v>1</v>
      </c>
      <c r="Y97" s="4" t="n">
        <f aca="false">Y94-Y95-Y96</f>
        <v>1</v>
      </c>
      <c r="Z97" s="4" t="n">
        <f aca="false">Z94-Z95-Z96</f>
        <v>1</v>
      </c>
      <c r="AA97" s="4" t="n">
        <f aca="false">AA94-AA95-AA96</f>
        <v>1</v>
      </c>
      <c r="AB97" s="4" t="n">
        <f aca="false">AB94-AB95-AB96</f>
        <v>3</v>
      </c>
      <c r="AC97" s="4" t="n">
        <f aca="false">AC94-AC95-AC96</f>
        <v>3</v>
      </c>
      <c r="AD97" s="4" t="n">
        <f aca="false">AD94-AD95-AD96</f>
        <v>3</v>
      </c>
      <c r="AE97" s="4" t="n">
        <f aca="false">AE94-AE95-AE96</f>
        <v>3</v>
      </c>
      <c r="AF97" s="4" t="n">
        <f aca="false">AF94-AF95-AF96</f>
        <v>3</v>
      </c>
      <c r="AG97" s="4" t="n">
        <f aca="false">AG94-AG95-AG96</f>
        <v>3</v>
      </c>
      <c r="AH97" s="4" t="n">
        <f aca="false">AH94-AH95-AH96</f>
        <v>3</v>
      </c>
      <c r="AI97" s="4" t="n">
        <f aca="false">AI94-AI95-AI96</f>
        <v>3</v>
      </c>
      <c r="AJ97" s="4" t="n">
        <f aca="false">AJ94-AJ95-AJ96</f>
        <v>3</v>
      </c>
      <c r="AK97" s="4" t="n">
        <f aca="false">AK94-AK95-AK96</f>
        <v>3</v>
      </c>
      <c r="AL97" s="4" t="n">
        <f aca="false">AL94-AL95-AL96</f>
        <v>4</v>
      </c>
      <c r="AM97" s="4" t="n">
        <f aca="false">AM94-AM95-AM96</f>
        <v>4</v>
      </c>
      <c r="AN97" s="4" t="n">
        <f aca="false">AN94-AN95-AN96</f>
        <v>5</v>
      </c>
      <c r="AO97" s="4" t="n">
        <f aca="false">AO94-AO95-AO96</f>
        <v>5</v>
      </c>
      <c r="AP97" s="4" t="n">
        <f aca="false">AP94-AP95-AP96</f>
        <v>5</v>
      </c>
      <c r="AQ97" s="4" t="n">
        <f aca="false">AQ94-AQ95-AQ96</f>
        <v>5</v>
      </c>
      <c r="AR97" s="4" t="n">
        <f aca="false">AR94-AR95-AR96</f>
        <v>5</v>
      </c>
      <c r="AS97" s="4" t="n">
        <f aca="false">AS94-AS95-AS96</f>
        <v>5</v>
      </c>
      <c r="AT97" s="4" t="n">
        <f aca="false">AT94-AT95-AT96</f>
        <v>5</v>
      </c>
      <c r="AU97" s="4" t="n">
        <f aca="false">AU94-AU95-AU96</f>
        <v>5</v>
      </c>
      <c r="AV97" s="4" t="n">
        <f aca="false">AV94-AV95-AV96</f>
        <v>5</v>
      </c>
      <c r="AW97" s="4" t="n">
        <f aca="false">AW94-AW95-AW96</f>
        <v>5</v>
      </c>
      <c r="AX97" s="4" t="n">
        <f aca="false">AX94-AX95-AX96</f>
        <v>5</v>
      </c>
      <c r="AY97" s="4" t="n">
        <f aca="false">AY94-AY95-AY96</f>
        <v>5</v>
      </c>
      <c r="AZ97" s="4" t="n">
        <f aca="false">AZ94-AZ95-AZ96</f>
        <v>5</v>
      </c>
      <c r="BA97" s="4" t="n">
        <f aca="false">BA94-BA95-BA96</f>
        <v>5</v>
      </c>
      <c r="BB97" s="4" t="n">
        <f aca="false">BB94-BB95-BB96</f>
        <v>5</v>
      </c>
      <c r="BC97" s="4" t="n">
        <f aca="false">BC94-BC95-BC96</f>
        <v>5</v>
      </c>
      <c r="BD97" s="4" t="n">
        <f aca="false">BD94-BD95-BD96</f>
        <v>5</v>
      </c>
      <c r="BE97" s="4" t="n">
        <f aca="false">BE94-BE95-BE96</f>
        <v>5</v>
      </c>
      <c r="BF97" s="4" t="n">
        <f aca="false">BF94-BF95-BF96</f>
        <v>5</v>
      </c>
      <c r="BG97" s="4" t="n">
        <f aca="false">BG94-BG95-BG96</f>
        <v>5</v>
      </c>
      <c r="BH97" s="4" t="n">
        <f aca="false">BH94-BH95-BH96</f>
        <v>5</v>
      </c>
      <c r="BI97" s="4" t="n">
        <f aca="false">BI94-BI95-BI96</f>
        <v>5</v>
      </c>
      <c r="BJ97" s="4" t="n">
        <f aca="false">BJ94-BJ95-BJ96</f>
        <v>5</v>
      </c>
      <c r="BK97" s="4" t="n">
        <f aca="false">BK94-BK95-BK96</f>
        <v>5</v>
      </c>
      <c r="BL97" s="4" t="n">
        <f aca="false">BL94-BL95-BL96</f>
        <v>5</v>
      </c>
      <c r="BM97" s="4" t="n">
        <f aca="false">BM94-BM95-BM96</f>
        <v>5</v>
      </c>
      <c r="BN97" s="4" t="n">
        <f aca="false">BN94-BN95-BN96</f>
        <v>5</v>
      </c>
      <c r="BO97" s="4" t="n">
        <f aca="false">BO94-BO95-BO96</f>
        <v>5</v>
      </c>
      <c r="BP97" s="4" t="n">
        <f aca="false">BP94-BP95-BP96</f>
        <v>5</v>
      </c>
      <c r="BQ97" s="4" t="n">
        <f aca="false">BQ94-BQ95-BQ96</f>
        <v>0</v>
      </c>
      <c r="BR97" s="4" t="n">
        <f aca="false">BR94-BR95-BR96</f>
        <v>0</v>
      </c>
      <c r="BS97" s="4" t="n">
        <f aca="false">BS94-BS95-BS96</f>
        <v>0</v>
      </c>
      <c r="BT97" s="4" t="n">
        <f aca="false">BT94-BT95-BT96</f>
        <v>0</v>
      </c>
      <c r="BU97" s="4" t="n">
        <f aca="false">BU94-BU95-BU96</f>
        <v>0</v>
      </c>
      <c r="BV97" s="4" t="n">
        <f aca="false">BV94-BV95-BV96</f>
        <v>0</v>
      </c>
      <c r="BW97" s="4" t="n">
        <f aca="false">BW94-BW95-BW96</f>
        <v>0</v>
      </c>
      <c r="BX97" s="4" t="n">
        <f aca="false">BX94-BX95-BX96</f>
        <v>0</v>
      </c>
      <c r="BY97" s="4" t="n">
        <f aca="false">BY94-BY95-BY96</f>
        <v>0</v>
      </c>
      <c r="BZ97" s="4" t="n">
        <f aca="false">BZ94-BZ95-BZ96</f>
        <v>0</v>
      </c>
      <c r="CA97" s="4" t="n">
        <f aca="false">CA94-CA95-CA96</f>
        <v>0</v>
      </c>
      <c r="CB97" s="4" t="n">
        <f aca="false">CB94-CB95-CB96</f>
        <v>0</v>
      </c>
      <c r="CC97" s="4" t="n">
        <f aca="false">CC94-CC95-CC96</f>
        <v>0</v>
      </c>
      <c r="CD97" s="4" t="n">
        <f aca="false">CD94-CD95-CD96</f>
        <v>0</v>
      </c>
      <c r="CE97" s="4" t="n">
        <f aca="false">CE94-CE95-CE96</f>
        <v>0</v>
      </c>
      <c r="CF97" s="4" t="n">
        <v>0</v>
      </c>
      <c r="CG97" s="4" t="n">
        <f aca="false">CG94-CG95-CG96</f>
        <v>0</v>
      </c>
      <c r="CH97" s="4" t="n">
        <f aca="false">CH94-CH95-CH96</f>
        <v>0</v>
      </c>
      <c r="CI97" s="4" t="n">
        <f aca="false">CI94-CI95-CI96</f>
        <v>0</v>
      </c>
      <c r="CJ97" s="4" t="n">
        <f aca="false">CJ94-CJ95-CJ96</f>
        <v>0</v>
      </c>
    </row>
    <row r="98" customFormat="false" ht="15.75" hidden="false" customHeight="false" outlineLevel="0" collapsed="false">
      <c r="A98" s="7" t="s">
        <v>97</v>
      </c>
      <c r="B98" s="7" t="n">
        <f aca="false">B2+B6+B10+B14+B18+B22+B26+B30+B34+B38+B42+B46+B50+B54+B58+B62+B66+B70+B74+B78+B82+B86+B90+B94</f>
        <v>1</v>
      </c>
      <c r="C98" s="7" t="n">
        <f aca="false">C2+C6+C10+C14+C18+C22+C26+C30+C34+C38+C42+C46+C50+C54+C58+C62+C66+C70+C74+C78+C82+C86+C90+C94</f>
        <v>1</v>
      </c>
      <c r="D98" s="7" t="n">
        <f aca="false">D2+D6+D10+D14+D18+D22+D26+D30+D34+D38+D42+D46+D50+D54+D58+D62+D66+D70+D74+D78+D82+D86+D90+D94</f>
        <v>2</v>
      </c>
      <c r="E98" s="7" t="n">
        <f aca="false">E2+E6+E10+E14+E18+E22+E26+E30+E34+E38+E42+E46+E50+E54+E58+E62+E66+E70+E74+E78+E82+E86+E90+E94</f>
        <v>8</v>
      </c>
      <c r="F98" s="7" t="n">
        <f aca="false">F2+F6+F10+F14+F18+F22+F26+F30+F34+F38+F42+F46+F50+F54+F58+F62+F66+F70+F74+F78+F82+F86+F90+F94</f>
        <v>9</v>
      </c>
      <c r="G98" s="7" t="n">
        <f aca="false">G2+G6+G10+G14+G18+G22+G26+G30+G34+G38+G42+G46+G50+G54+G58+G62+G66+G70+G74+G78+G82+G86+G90+G94</f>
        <v>12</v>
      </c>
      <c r="H98" s="7" t="n">
        <f aca="false">H2+H6+H10+H14+H18+H22+H26+H30+H34+H38+H42+H46+H50+H54+H58+H62+H66+H70+H74+H78+H82+H86+H90+H94</f>
        <v>17</v>
      </c>
      <c r="I98" s="7" t="n">
        <f aca="false">I2+I6+I10+I14+I18+I22+I26+I30+I34+I38+I42+I46+I50+I54+I58+I62+I66+I70+I74+I78+I82+I86+I90+I94</f>
        <v>19</v>
      </c>
      <c r="J98" s="7" t="n">
        <f aca="false">J2+J6+J10+J14+J18+J22+J26+J30+J34+J38+J42+J46+J50+J54+J58+J62+J66+J70+J74+J78+J82+J86+J90+J94</f>
        <v>21</v>
      </c>
      <c r="K98" s="7" t="n">
        <f aca="false">K2+K6+K10+K14+K18+K22+K26+K30+K34+K38+K42+K46+K50+K54+K58+K62+K66+K70+K74+K78+K82+K86+K90+K94</f>
        <v>31</v>
      </c>
      <c r="L98" s="7" t="n">
        <f aca="false">L2+L6+L10+L14+L18+L22+L26+L30+L34+L38+L42+L46+L50+L54+L58+L62+L66+L70+L74+L78+L82+L86+L90+L94</f>
        <v>34</v>
      </c>
      <c r="M98" s="7" t="n">
        <f aca="false">M2+M6+M10+M14+M18+M22+M26+M30+M34+M38+M42+M46+M50+M54+M58+M62+M66+M70+M74+M78+M82+M86+M90+M94</f>
        <v>45</v>
      </c>
      <c r="N98" s="7" t="n">
        <f aca="false">N2+N6+N10+N14+N18+N22+N26+N30+N34+N38+N42+N46+N50+N54+N58+N62+N66+N70+N74+N78+N82+N86+N90+N94</f>
        <v>56</v>
      </c>
      <c r="O98" s="7" t="n">
        <f aca="false">O2+O6+O10+O14+O18+O22+O26+O30+O34+O38+O42+O46+O50+O54+O58+O62+O66+O70+O74+O78+O82+O86+O90+O94</f>
        <v>65</v>
      </c>
      <c r="P98" s="7" t="n">
        <f aca="false">P2+P6+P10+P14+P18+P22+P26+P30+P34+P38+P42+P46+P50+P54+P58+P62+P66+P70+P74+P78+P82+P86+P90+P94</f>
        <v>79</v>
      </c>
      <c r="Q98" s="7" t="n">
        <f aca="false">Q2+Q6+Q10+Q14+Q18+Q22+Q26+Q30+Q34+Q38+Q42+Q46+Q50+Q54+Q58+Q62+Q66+Q70+Q74+Q78+Q82+Q86+Q90+Q94</f>
        <v>97</v>
      </c>
      <c r="R98" s="7" t="n">
        <f aca="false">R2+R6+R10+R14+R18+R22+R26+R30+R34+R38+R42+R46+R50+R54+R58+R62+R66+R70+R74+R78+R82+R86+R90+R94</f>
        <v>128</v>
      </c>
      <c r="S98" s="7" t="n">
        <f aca="false">S2+S6+S10+S14+S18+S22+S26+S30+S34+S38+S42+S46+S50+S54+S58+S62+S66+S70+S74+S78+S82+S86+S90+S94</f>
        <v>158</v>
      </c>
      <c r="T98" s="7" t="n">
        <f aca="false">T2+T6+T10+T14+T18+T22+T26+T30+T34+T38+T42+T46+T50+T54+T58+T62+T66+T70+T74+T78+T82+T86+T90+T94</f>
        <v>225</v>
      </c>
      <c r="U98" s="7" t="n">
        <f aca="false">U2+U6+U10+U14+U18+U22+U26+U30+U34+U38+U42+U46+U50+U54+U58+U62+U66+U70+U74+U78+U82+U86+U90+U94</f>
        <v>266</v>
      </c>
      <c r="V98" s="7" t="n">
        <f aca="false">V2+V6+V10+V14+V18+V22+V26+V30+V34+V38+V42+V46+V50+V54+V58+V62+V66+V70+V74+V78+V82+V86+V90+V94</f>
        <v>301</v>
      </c>
      <c r="W98" s="7" t="n">
        <f aca="false">W2+W6+W10+W14+W18+W22+W26+W30+W34+W38+W42+W46+W50+W54+W58+W62+W66+W70+W74+W78+W82+W86+W90+W94</f>
        <v>387</v>
      </c>
      <c r="X98" s="7" t="n">
        <f aca="false">X2+X6+X10+X14+X18+X22+X26+X30+X34+X38+X42+X46+X50+X54+X58+X62+X66+X70+X74+X78+X82+X86+X90+X94</f>
        <v>502</v>
      </c>
      <c r="Y98" s="7" t="n">
        <f aca="false">Y2+Y6+Y10+Y14+Y18+Y22+Y26+Y30+Y34+Y38+Y42+Y46+Y50+Y54+Y58+Y62+Y66+Y70+Y74+Y78+Y82+Y86+Y90+Y94</f>
        <v>589</v>
      </c>
      <c r="Z98" s="7" t="n">
        <f aca="false">Z2+Z6+Z10+Z14+Z18+Z22+Z26+Z30+Z34+Z38+Z42+Z46+Z50+Z54+Z58+Z62+Z66+Z70+Z74+Z78+Z82+Z86+Z90+Z94</f>
        <v>690</v>
      </c>
      <c r="AA98" s="7" t="n">
        <f aca="false">AA2+AA6+AA10+AA14+AA18+AA22+AA26+AA30+AA34+AA38+AA42+AA46+AA50+AA54+AA58+AA62+AA66+AA70+AA74+AA78+AA82+AA86+AA90+AA94</f>
        <v>745</v>
      </c>
      <c r="AB98" s="7" t="n">
        <f aca="false">AB2+AB6+AB10+AB14+AB18+AB22+AB26+AB30+AB34+AB38+AB42+AB46+AB50+AB54+AB58+AB62+AB66+AB70+AB74+AB78+AB82+AB86+AB90+AB94</f>
        <v>820</v>
      </c>
      <c r="AC98" s="7" t="n">
        <f aca="false">AC2+AC6+AC10+AC14+AC18+AC22+AC26+AC30+AC34+AC38+AC42+AC46+AC50+AC54+AC58+AC62+AC66+AC70+AC74+AC78+AC82+AC86+AC90+AC94</f>
        <v>966</v>
      </c>
      <c r="AD98" s="7" t="n">
        <f aca="false">AD2+AD6+AD10+AD14+AD18+AD22+AD26+AD30+AD34+AD38+AD42+AD46+AD50+AD54+AD58+AD62+AD66+AD70+AD74+AD78+AD82+AD86+AD90+AD94</f>
        <v>1054</v>
      </c>
      <c r="AE98" s="7" t="n">
        <f aca="false">AE2+AE6+AE10+AE14+AE18+AE22+AE26+AE30+AE34+AE38+AE42+AE46+AE50+AE54+AE58+AE62+AE66+AE70+AE74+AE78+AE82+AE86+AE90+AE94</f>
        <v>1133</v>
      </c>
      <c r="AF98" s="7" t="n">
        <f aca="false">AF2+AF6+AF10+AF14+AF18+AF22+AF26+AF30+AF34+AF38+AF42+AF46+AF50+AF54+AF58+AF62+AF66+AF70+AF74+AF78+AF82+AF86+AF90+AF94</f>
        <v>1265</v>
      </c>
      <c r="AG98" s="7" t="n">
        <f aca="false">AG2+AG6+AG10+AG14+AG18+AG22+AG26+AG30+AG34+AG38+AG42+AG46+AG50+AG54+AG58+AG62+AG66+AG70+AG74+AG78+AG82+AG86+AG90+AG94</f>
        <v>1353</v>
      </c>
      <c r="AH98" s="7" t="n">
        <f aca="false">AH2+AH6+AH10+AH14+AH18+AH22+AH26+AH30+AH34+AH38+AH42+AH46+AH50+AH54+AH58+AH62+AH66+AH70+AH74+AH78+AH82+AH86+AH90+AH94</f>
        <v>1451</v>
      </c>
      <c r="AI98" s="7" t="n">
        <f aca="false">AI2+AI6+AI10+AI14+AI18+AI22+AI26+AI30+AI34+AI38+AI42+AI46+AI50+AI54+AI58+AI62+AI66+AI70+AI74+AI78+AI82+AI86+AI90+AI94</f>
        <v>1554</v>
      </c>
      <c r="AJ98" s="7" t="n">
        <f aca="false">AJ2+AJ6+AJ10+AJ14+AJ18+AJ22+AJ26+AJ30+AJ34+AJ38+AJ42+AJ46+AJ50+AJ54+AJ58+AJ62+AJ66+AJ70+AJ74+AJ78+AJ82+AJ86+AJ90+AJ94</f>
        <v>1628</v>
      </c>
      <c r="AK98" s="7" t="n">
        <f aca="false">AK2+AK6+AK10+AK14+AK18+AK22+AK26+AK30+AK34+AK38+AK42+AK46+AK50+AK54+AK58+AK62+AK66+AK70+AK74+AK78+AK82+AK86+AK90+AK94</f>
        <v>1715</v>
      </c>
      <c r="AL98" s="7" t="n">
        <f aca="false">AL2+AL6+AL10+AL14+AL18+AL22+AL26+AL30+AL34+AL38+AL42+AL46+AL50+AL54+AL58+AL62+AL66+AL70+AL74+AL78+AL82+AL86+AL90+AL94</f>
        <v>1795</v>
      </c>
      <c r="AM98" s="7" t="n">
        <f aca="false">AM2+AM6+AM10+AM14+AM18+AM22+AM26+AM30+AM34+AM38+AM42+AM46+AM50+AM54+AM58+AM62+AM66+AM70+AM74+AM78+AM82+AM86+AM90+AM94</f>
        <v>1894</v>
      </c>
      <c r="AN98" s="7" t="n">
        <f aca="false">AN2+AN6+AN10+AN14+AN18+AN22+AN26+AN30+AN34+AN38+AN42+AN46+AN50+AN54+AN58+AN62+AN66+AN70+AN74+AN78+AN82+AN86+AN90+AN94</f>
        <v>1975</v>
      </c>
      <c r="AO98" s="7" t="n">
        <f aca="false">AO2+AO6+AO10+AO14+AO18+AO22+AO26+AO30+AO34+AO38+AO42+AO46+AO50+AO54+AO58+AO62+AO66+AO70+AO74+AO78+AO82+AO86+AO90+AO94</f>
        <v>2142</v>
      </c>
      <c r="AP98" s="7" t="n">
        <f aca="false">AP2+AP6+AP10+AP14+AP18+AP22+AP26+AP30+AP34+AP38+AP42+AP46+AP50+AP54+AP58+AP62+AP66+AP70+AP74+AP78+AP82+AP86+AP90+AP94</f>
        <v>2208</v>
      </c>
      <c r="AQ98" s="7" t="n">
        <f aca="false">AQ2+AQ6+AQ10+AQ14+AQ18+AQ22+AQ26+AQ30+AQ34+AQ38+AQ42+AQ46+AQ50+AQ54+AQ58+AQ62+AQ66+AQ70+AQ74+AQ78+AQ82+AQ86+AQ90+AQ94</f>
        <v>2277</v>
      </c>
      <c r="AR98" s="7" t="n">
        <f aca="false">AR2+AR6+AR10+AR14+AR18+AR22+AR26+AR30+AR34+AR38+AR42+AR46+AR50+AR54+AR58+AR62+AR66+AR70+AR74+AR78+AR82+AR86+AR90+AR94</f>
        <v>2443</v>
      </c>
      <c r="AS98" s="7" t="n">
        <f aca="false">AS2+AS6+AS10+AS14+AS18+AS22+AS26+AS30+AS34+AS38+AS42+AS46+AS50+AS54+AS58+AS62+AS66+AS70+AS74+AS78+AS82+AS86+AS90+AS94</f>
        <v>2571</v>
      </c>
      <c r="AT98" s="7" t="n">
        <f aca="false">AT2+AT6+AT10+AT14+AT18+AT22+AT26+AT30+AT34+AT38+AT42+AT46+AT50+AT54+AT58+AT62+AT66+AT70+AT74+AT78+AT82+AT86+AT90+AT94</f>
        <v>2669</v>
      </c>
      <c r="AU98" s="7" t="n">
        <f aca="false">AU2+AU6+AU10+AU14+AU18+AU22+AU26+AU30+AU34+AU38+AU42+AU46+AU50+AU54+AU58+AU62+AU66+AU70+AU74+AU78+AU82+AU86+AU90+AU94</f>
        <v>2758</v>
      </c>
      <c r="AV98" s="7" t="n">
        <f aca="false">AV2+AV6+AV10+AV14+AV18+AV22+AV26+AV30+AV34+AV38+AV42+AV46+AV50+AV54+AV58+AV62+AV66+AV70+AV74+AV78+AV82+AV86+AV90+AV94</f>
        <v>2839</v>
      </c>
      <c r="AW98" s="7" t="n">
        <f aca="false">AW2+AW6+AW10+AW14+AW18+AW22+AW26+AW30+AW34+AW38+AW42+AW46+AW50+AW54+AW58+AW62+AW66+AW70+AW74+AW78+AW82+AW86+AW90+AW94</f>
        <v>2941</v>
      </c>
      <c r="AX98" s="7" t="n">
        <f aca="false">AX2+AX6+AX10+AX14+AX18+AX22+AX26+AX30+AX34+AX38+AX42+AX46+AX50+AX54+AX58+AX62+AX66+AX70+AX74+AX78+AX82+AX86+AX90+AX94</f>
        <v>3031</v>
      </c>
      <c r="AY98" s="7" t="n">
        <f aca="false">AY2+AY6+AY10+AY14+AY18+AY22+AY26+AY30+AY34+AY38+AY42+AY46+AY50+AY54+AY58+AY62+AY66+AY70+AY74+AY78+AY82+AY86+AY90+AY94</f>
        <v>3144</v>
      </c>
      <c r="AZ98" s="7" t="n">
        <f aca="false">AZ2+AZ6+AZ10+AZ14+AZ18+AZ22+AZ26+AZ30+AZ34+AZ38+AZ42+AZ46+AZ50+AZ54+AZ58+AZ62+AZ66+AZ70+AZ74+AZ78+AZ82+AZ86+AZ90+AZ94</f>
        <v>3288</v>
      </c>
      <c r="BA98" s="7" t="n">
        <f aca="false">BA2+BA6+BA10+BA14+BA18+BA22+BA26+BA30+BA34+BA38+BA42+BA46+BA50+BA54+BA58+BA62+BA66+BA70+BA74+BA78+BA82+BA86+BA90+BA94</f>
        <v>3435</v>
      </c>
      <c r="BB98" s="7" t="n">
        <f aca="false">BB2+BB6+BB10+BB14+BB18+BB22+BB26+BB30+BB34+BB38+BB42+BB46+BB50+BB54+BB58+BB62+BB66+BB70+BB74+BB78+BB82+BB86+BB90+BB94</f>
        <v>3607</v>
      </c>
      <c r="BC98" s="7" t="n">
        <f aca="false">BC2+BC6+BC10+BC14+BC18+BC22+BC26+BC30+BC34+BC38+BC42+BC46+BC50+BC54+BC58+BC62+BC66+BC70+BC74+BC78+BC82+BC86+BC90+BC94</f>
        <v>3780</v>
      </c>
      <c r="BD98" s="7" t="n">
        <f aca="false">BD2+BD6+BD10+BD14+BD18+BD22+BD26+BD30+BD34+BD38+BD42+BD46+BD50+BD54+BD58+BD62+BD66+BD70+BD74+BD78+BD82+BD86+BD90+BD94</f>
        <v>3892</v>
      </c>
      <c r="BE98" s="7" t="n">
        <f aca="false">BE2+BE6+BE10+BE14+BE18+BE22+BE26+BE30+BE34+BE38+BE42+BE46+BE50+BE54+BE58+BE62+BE66+BE70+BE74+BE78+BE82+BE86+BE90+BE94</f>
        <v>4003</v>
      </c>
      <c r="BF98" s="7" t="n">
        <f aca="false">BF2+BF6+BF10+BF14+BF18+BF22+BF26+BF30+BF34+BF38+BF42+BF46+BF50+BF54+BF58+BF62+BF66+BF70+BF74+BF78+BF82+BF86+BF90+BF94</f>
        <v>4127</v>
      </c>
      <c r="BG98" s="7" t="n">
        <f aca="false">BG2+BG6+BG10+BG14+BG18+BG22+BG26+BG30+BG34+BG38+BG42+BG46+BG50+BG54+BG58+BG62+BG66+BG70+BG74+BG78+BG82+BG86+BG90+BG94</f>
        <v>4285</v>
      </c>
      <c r="BH98" s="7" t="n">
        <f aca="false">BH2+BH6+BH10+BH14+BH18+BH22+BH26+BH30+BH34+BH38+BH42+BH46+BH50+BH54+BH58+BH62+BH66+BH70+BH74+BH78+BH82+BH86+BH90+BH94</f>
        <v>4428</v>
      </c>
      <c r="BI98" s="7" t="n">
        <f aca="false">BI2+BI6+BI10+BI14+BI18+BI22+BI26+BI30+BI34+BI38+BI42+BI46+BI50+BI54+BI58+BI62+BI66+BI70+BI74+BI78+BI82+BI86+BI90+BI94</f>
        <v>4532</v>
      </c>
      <c r="BJ98" s="7" t="n">
        <f aca="false">BJ2+BJ6+BJ10+BJ14+BJ18+BJ22+BJ26+BJ30+BJ34+BJ38+BJ42+BJ46+BJ50+BJ54+BJ58+BJ62+BJ66+BJ70+BJ74+BJ78+BJ82+BJ86+BJ90+BJ94</f>
        <v>4681</v>
      </c>
      <c r="BK98" s="7" t="n">
        <f aca="false">BK2+BK6+BK10+BK14+BK18+BK22+BK26+BK30+BK34+BK38+BK42+BK46+BK50+BK54+BK58+BK62+BK66+BK70+BK74+BK78+BK82+BK86+BK90+BK94</f>
        <v>4783</v>
      </c>
      <c r="BL98" s="7" t="n">
        <f aca="false">BL2+BL6+BL10+BL14+BL18+BL22+BL26+BL30+BL34+BL38+BL42+BL46+BL50+BL54+BL58+BL62+BL66+BL70+BL74+BL78+BL82+BL86+BL90+BL94</f>
        <v>4887</v>
      </c>
      <c r="BM98" s="7" t="n">
        <f aca="false">BM2+BM6+BM10+BM14+BM18+BM22+BM26+BM30+BM34+BM38+BM42+BM46+BM50+BM54+BM58+BM62+BM66+BM70+BM74+BM78+BM82+BM86+BM90+BM94</f>
        <v>5020</v>
      </c>
      <c r="BN98" s="7" t="n">
        <f aca="false">BN2+BN6+BN10+BN14+BN18+BN22+BN26+BN30+BN34+BN38+BN42+BN46+BN50+BN54+BN58+BN62+BN66+BN70+BN74+BN78+BN82+BN86+BN90+BN94</f>
        <v>5208</v>
      </c>
      <c r="BO98" s="7" t="n">
        <f aca="false">BO2+BO6+BO10+BO14+BO18+BO22+BO26+BO30+BO34+BO38+BO42+BO46+BO50+BO54+BO58+BO62+BO66+BO70+BO74+BO78+BO82+BO86+BO90+BO94</f>
        <v>5371</v>
      </c>
      <c r="BP98" s="7" t="n">
        <f aca="false">BP2+BP6+BP10+BP14+BP18+BP22+BP26+BP30+BP34+BP38+BP42+BP46+BP50+BP54+BP58+BP62+BP66+BP70+BP74+BP78+BP82+BP86+BP90+BP94</f>
        <v>5611</v>
      </c>
      <c r="BQ98" s="7" t="n">
        <f aca="false">BQ2+BQ6+BQ10+BQ14+BQ18+BQ22+BQ26+BQ30+BQ34+BQ38+BQ42+BQ46+BQ50+BQ54+BQ58+BQ62+BQ66+BQ70+BQ74+BQ78+BQ82+BQ86+BQ90+BQ94</f>
        <v>5776</v>
      </c>
      <c r="BR98" s="7" t="n">
        <f aca="false">BR2+BR6+BR10+BR14+BR18+BR22+BR26+BR30+BR34+BR38+BR42+BR46+BR50+BR54+BR58+BR62+BR66+BR70+BR74+BR78+BR82+BR86+BR90+BR94</f>
        <v>6034</v>
      </c>
      <c r="BS98" s="7" t="n">
        <f aca="false">BS2+BS6+BS10+BS14+BS18+BS22+BS26+BS30+BS34+BS38+BS42+BS46+BS50+BS54+BS58+BS62+BS66+BS70+BS74+BS78+BS82+BS86+BS90+BS94</f>
        <v>6278</v>
      </c>
      <c r="BT98" s="7" t="n">
        <f aca="false">BT2+BT6+BT10+BT14+BT18+BT22+BT26+BT30+BT34+BT38+BT42+BT46+BT50+BT54+BT58+BT62+BT66+BT70+BT74+BT78+BT82+BT86+BT90+BT94</f>
        <v>6563</v>
      </c>
      <c r="BU98" s="7" t="n">
        <f aca="false">BU2+BU6+BU10+BU14+BU18+BU22+BU26+BU30+BU34+BU38+BU42+BU46+BU50+BU54+BU58+BU62+BU66+BU70+BU74+BU78+BU82+BU86+BU90+BU94</f>
        <v>6879</v>
      </c>
      <c r="BV98" s="7" t="n">
        <f aca="false">BV2+BV6+BV10+BV14+BV18+BV22+BV26+BV30+BV34+BV38+BV42+BV46+BV50+BV54+BV58+BV62+BV66+BV70+BV74+BV78+BV82+BV86+BV90+BV94</f>
        <v>7134</v>
      </c>
      <c r="BW98" s="7" t="n">
        <f aca="false">BW2+BW6+BW10+BW14+BW18+BW22+BW26+BW30+BW34+BW38+BW42+BW46+BW50+BW54+BW58+BW62+BW66+BW70+BW74+BW78+BW82+BW86+BW90+BW94</f>
        <v>7478</v>
      </c>
      <c r="BX98" s="7" t="n">
        <f aca="false">BX2+BX6+BX10+BX14+BX18+BX22+BX26+BX30+BX34+BX38+BX42+BX46+BX50+BX54+BX58+BX62+BX66+BX70+BX74+BX78+BX82+BX86+BX90+BX94</f>
        <v>7805</v>
      </c>
      <c r="BY98" s="7" t="n">
        <f aca="false">BY2+BY6+BY10+BY14+BY18+BY22+BY26+BY30+BY34+BY38+BY42+BY46+BY50+BY54+BY58+BY62+BY66+BY70+BY74+BY78+BY82+BY86+BY90+BY94</f>
        <v>8068</v>
      </c>
      <c r="BZ98" s="7" t="n">
        <f aca="false">BZ2+BZ6+BZ10+BZ14+BZ18+BZ22+BZ26+BZ30+BZ34+BZ38+BZ42+BZ46+BZ50+BZ54+BZ58+BZ62+BZ66+BZ70+BZ74+BZ78+BZ82+BZ86+BZ90+BZ94</f>
        <v>8371</v>
      </c>
      <c r="CA98" s="7" t="n">
        <f aca="false">CA2+CA6+CA10+CA14+CA18+CA22+CA26+CA30+CA34+CA38+CA42+CA46+CA50+CA54+CA58+CA62+CA66+CA70+CA74+CA78+CA82+CA86+CA90+CA94</f>
        <v>8809</v>
      </c>
      <c r="CB98" s="7" t="n">
        <f aca="false">CB2+CB6+CB10+CB14+CB18+CB22+CB26+CB30+CB34+CB38+CB42+CB46+CB50+CB54+CB58+CB62+CB66+CB70+CB74+CB78+CB82+CB86+CB90+CB94</f>
        <v>9283</v>
      </c>
      <c r="CC98" s="7" t="n">
        <f aca="false">CC2+CC6+CC10+CC14+CC18+CC22+CC26+CC30+CC34+CC38+CC42+CC46+CC50+CC54+CC58+CC62+CC66+CC70+CC74+CC78+CC82+CC86+CC90+CC94</f>
        <v>9931</v>
      </c>
      <c r="CD98" s="7" t="n">
        <f aca="false">CD2+CD6+CD10+CD14+CD18+CD22+CD26+CD30+CD34+CD38+CD42+CD46+CD50+CD54+CD58+CD62+CD66+CD70+CD74+CD78+CD82+CD86+CD90+CD94</f>
        <v>10649</v>
      </c>
      <c r="CE98" s="7" t="n">
        <f aca="false">CE2+CE6+CE10+CE14+CE18+CE22+CE26+CE30+CE34+CE38+CE42+CE46+CE50+CE54+CE58+CE62+CE66+CE70+CE74+CE78+CE82+CE86+CE90+CE94</f>
        <v>11353</v>
      </c>
      <c r="CF98" s="7" t="n">
        <f aca="false">CF2+CF6+CF10+CF14+CF18+CF22+CF26+CF30+CF34+CF38+CF42+CF46+CF50+CF54+CF58+CF62+CF66+CF70+CF74+CF78+CF82+CF86+CF90+CF94</f>
        <v>12076</v>
      </c>
      <c r="CG98" s="7" t="n">
        <f aca="false">CG2+CG6+CG10+CG14+CG18+CG22+CG26+CG30+CG34+CG38+CG42+CG46+CG50+CG54+CG58+CG62+CG66+CG70+CG74+CG78+CG82+CG86+CG90+CG94</f>
        <v>12628</v>
      </c>
      <c r="CH98" s="7" t="n">
        <f aca="false">CH2+CH6+CH10+CH14+CH18+CH22+CH26+CH30+CH34+CH38+CH42+CH46+CH50+CH54+CH58+CH62+CH66+CH70+CH74+CH78+CH82+CH86+CH90+CH94</f>
        <v>13228</v>
      </c>
      <c r="CI98" s="7" t="n">
        <f aca="false">CI2+CI6+CI10+CI14+CI18+CI22+CI26+CI30+CI34+CI38+CI42+CI46+CI50+CI54+CI58+CI62+CI66+CI70+CI74+CI78+CI82+CI86+CI90+CI94</f>
        <v>13933</v>
      </c>
      <c r="CJ98" s="7" t="n">
        <f aca="false">CJ2+CJ6+CJ10+CJ14+CJ18+CJ22+CJ26+CJ30+CJ34+CJ38+CJ42+CJ46+CJ50+CJ54+CJ58+CJ62+CJ66+CJ70+CJ74+CJ78+CJ82+CJ86+CJ90+CJ94</f>
        <v>14702</v>
      </c>
    </row>
    <row r="99" customFormat="false" ht="15.75" hidden="false" customHeight="false" outlineLevel="0" collapsed="false">
      <c r="A99" s="7" t="s">
        <v>98</v>
      </c>
      <c r="B99" s="7" t="n">
        <v>1</v>
      </c>
      <c r="C99" s="7" t="n">
        <v>1</v>
      </c>
      <c r="D99" s="7" t="n">
        <v>2</v>
      </c>
      <c r="E99" s="7" t="n">
        <v>8</v>
      </c>
      <c r="F99" s="7" t="n">
        <v>9</v>
      </c>
      <c r="G99" s="7" t="n">
        <v>12</v>
      </c>
      <c r="H99" s="7" t="n">
        <v>17</v>
      </c>
      <c r="I99" s="7" t="n">
        <v>19</v>
      </c>
      <c r="J99" s="7" t="n">
        <v>21</v>
      </c>
      <c r="K99" s="7" t="n">
        <v>31</v>
      </c>
      <c r="L99" s="7" t="n">
        <v>34</v>
      </c>
      <c r="M99" s="7" t="n">
        <v>45</v>
      </c>
      <c r="N99" s="7" t="n">
        <v>56</v>
      </c>
      <c r="O99" s="7" t="n">
        <v>65</v>
      </c>
      <c r="P99" s="7" t="n">
        <v>79</v>
      </c>
      <c r="Q99" s="7" t="n">
        <v>97</v>
      </c>
      <c r="R99" s="7" t="n">
        <f aca="false">97+31</f>
        <v>128</v>
      </c>
      <c r="S99" s="7" t="n">
        <v>158</v>
      </c>
      <c r="T99" s="7" t="n">
        <v>225</v>
      </c>
      <c r="U99" s="7" t="n">
        <v>266</v>
      </c>
      <c r="V99" s="7" t="n">
        <v>301</v>
      </c>
      <c r="W99" s="7" t="n">
        <v>387</v>
      </c>
      <c r="X99" s="7" t="n">
        <v>502</v>
      </c>
      <c r="Y99" s="7" t="n">
        <v>589</v>
      </c>
      <c r="Z99" s="7" t="n">
        <v>690</v>
      </c>
      <c r="AA99" s="7" t="n">
        <v>745</v>
      </c>
      <c r="AB99" s="7" t="n">
        <v>820</v>
      </c>
      <c r="AC99" s="7" t="n">
        <v>966</v>
      </c>
      <c r="AD99" s="7" t="n">
        <v>1054</v>
      </c>
      <c r="AE99" s="7" t="n">
        <v>1133</v>
      </c>
      <c r="AF99" s="7" t="n">
        <v>1265</v>
      </c>
      <c r="AG99" s="7" t="n">
        <v>1353</v>
      </c>
      <c r="AH99" s="7" t="n">
        <v>1451</v>
      </c>
      <c r="AI99" s="7" t="n">
        <f aca="false">103+AH99</f>
        <v>1554</v>
      </c>
      <c r="AJ99" s="7" t="n">
        <v>1628</v>
      </c>
      <c r="AK99" s="7" t="n">
        <v>1715</v>
      </c>
      <c r="AL99" s="7" t="n">
        <v>1795</v>
      </c>
      <c r="AM99" s="7" t="n">
        <v>1894</v>
      </c>
      <c r="AN99" s="7" t="n">
        <v>1975</v>
      </c>
      <c r="AO99" s="7" t="n">
        <v>2142</v>
      </c>
      <c r="AP99" s="7" t="n">
        <v>2208</v>
      </c>
      <c r="AQ99" s="7" t="n">
        <v>2277</v>
      </c>
      <c r="AR99" s="7" t="n">
        <v>2443</v>
      </c>
      <c r="AS99" s="7" t="n">
        <v>2571</v>
      </c>
      <c r="AT99" s="7" t="n">
        <v>2669</v>
      </c>
      <c r="AU99" s="7" t="n">
        <v>2758</v>
      </c>
      <c r="AV99" s="7" t="n">
        <v>2839</v>
      </c>
      <c r="AW99" s="7" t="n">
        <v>2941</v>
      </c>
      <c r="AX99" s="7" t="n">
        <v>3031</v>
      </c>
      <c r="AY99" s="7" t="n">
        <v>3144</v>
      </c>
      <c r="AZ99" s="7" t="n">
        <v>3288</v>
      </c>
      <c r="BA99" s="7" t="n">
        <v>3435</v>
      </c>
      <c r="BB99" s="7" t="n">
        <v>3607</v>
      </c>
      <c r="BC99" s="7" t="n">
        <v>3780</v>
      </c>
      <c r="BD99" s="7" t="n">
        <v>3892</v>
      </c>
      <c r="BE99" s="7" t="n">
        <v>4003</v>
      </c>
      <c r="BF99" s="7" t="n">
        <v>4127</v>
      </c>
      <c r="BG99" s="7" t="n">
        <v>4285</v>
      </c>
      <c r="BH99" s="7" t="n">
        <v>4428</v>
      </c>
      <c r="BI99" s="7" t="n">
        <v>4532</v>
      </c>
      <c r="BJ99" s="7" t="n">
        <v>4681</v>
      </c>
      <c r="BK99" s="7" t="n">
        <v>4783</v>
      </c>
      <c r="BL99" s="7" t="n">
        <v>4887</v>
      </c>
      <c r="BM99" s="7" t="n">
        <v>5020</v>
      </c>
      <c r="BN99" s="7" t="n">
        <v>5208</v>
      </c>
      <c r="BO99" s="7" t="n">
        <v>5371</v>
      </c>
      <c r="BP99" s="7" t="n">
        <v>5611</v>
      </c>
      <c r="BQ99" s="7" t="n">
        <v>5776</v>
      </c>
      <c r="BR99" s="7" t="n">
        <v>6034</v>
      </c>
      <c r="BS99" s="7" t="n">
        <v>6278</v>
      </c>
      <c r="BT99" s="7" t="n">
        <v>6563</v>
      </c>
      <c r="BU99" s="7" t="n">
        <v>6879</v>
      </c>
      <c r="BV99" s="7" t="n">
        <v>7134</v>
      </c>
      <c r="BW99" s="7" t="n">
        <v>7479</v>
      </c>
      <c r="BX99" s="7" t="n">
        <v>7805</v>
      </c>
      <c r="BY99" s="7" t="n">
        <v>8068</v>
      </c>
      <c r="BZ99" s="7" t="n">
        <v>8371</v>
      </c>
      <c r="CA99" s="7" t="n">
        <v>8809</v>
      </c>
      <c r="CB99" s="7" t="n">
        <v>9283</v>
      </c>
      <c r="CC99" s="7" t="n">
        <v>9931</v>
      </c>
      <c r="CD99" s="7" t="n">
        <v>10649</v>
      </c>
      <c r="CE99" s="7" t="n">
        <v>11353</v>
      </c>
      <c r="CF99" s="7" t="n">
        <v>12076</v>
      </c>
      <c r="CG99" s="7" t="n">
        <v>12628</v>
      </c>
      <c r="CH99" s="7" t="n">
        <v>13228</v>
      </c>
      <c r="CI99" s="7" t="n">
        <v>13933</v>
      </c>
      <c r="CJ99" s="7" t="n">
        <v>14702</v>
      </c>
    </row>
    <row r="100" customFormat="false" ht="15.75" hidden="false" customHeight="false" outlineLevel="0" collapsed="false">
      <c r="A100" s="4" t="s">
        <v>99</v>
      </c>
      <c r="B100" s="4"/>
      <c r="C100" s="4" t="n">
        <f aca="false">C99/B99-1</f>
        <v>0</v>
      </c>
      <c r="D100" s="4" t="n">
        <f aca="false">D99/C99-1</f>
        <v>1</v>
      </c>
      <c r="E100" s="4" t="n">
        <f aca="false">E99/D99-1</f>
        <v>3</v>
      </c>
      <c r="F100" s="4" t="n">
        <f aca="false">F99/E99-1</f>
        <v>0.125</v>
      </c>
      <c r="G100" s="4" t="n">
        <f aca="false">G99/F99-1</f>
        <v>0.333333333333333</v>
      </c>
      <c r="H100" s="4" t="n">
        <f aca="false">H99/G99-1</f>
        <v>0.416666666666667</v>
      </c>
      <c r="I100" s="4" t="n">
        <f aca="false">I99/H99-1</f>
        <v>0.117647058823529</v>
      </c>
      <c r="J100" s="4" t="n">
        <f aca="false">J99/I99-1</f>
        <v>0.105263157894737</v>
      </c>
      <c r="K100" s="4" t="n">
        <f aca="false">K99/J99-1</f>
        <v>0.476190476190476</v>
      </c>
      <c r="L100" s="4" t="n">
        <f aca="false">L99/K99-1</f>
        <v>0.096774193548387</v>
      </c>
      <c r="M100" s="4" t="n">
        <f aca="false">M99/L99-1</f>
        <v>0.323529411764706</v>
      </c>
      <c r="N100" s="4" t="n">
        <f aca="false">N99/M99-1</f>
        <v>0.244444444444444</v>
      </c>
      <c r="O100" s="4" t="n">
        <f aca="false">O99/N99-1</f>
        <v>0.160714285714286</v>
      </c>
      <c r="P100" s="4" t="n">
        <f aca="false">P99/O99-1</f>
        <v>0.215384615384615</v>
      </c>
      <c r="Q100" s="4" t="n">
        <f aca="false">Q99/P99-1</f>
        <v>0.227848101265823</v>
      </c>
      <c r="R100" s="4" t="n">
        <f aca="false">R99/Q99-1</f>
        <v>0.319587628865979</v>
      </c>
      <c r="S100" s="4" t="n">
        <f aca="false">S99/R99-1</f>
        <v>0.234375</v>
      </c>
      <c r="T100" s="4" t="n">
        <f aca="false">T99/S99-1</f>
        <v>0.424050632911392</v>
      </c>
      <c r="U100" s="4" t="n">
        <f aca="false">U99/T99-1</f>
        <v>0.182222222222222</v>
      </c>
      <c r="V100" s="4" t="n">
        <f aca="false">V99/U99-1</f>
        <v>0.131578947368421</v>
      </c>
      <c r="W100" s="4" t="n">
        <f aca="false">W99/V99-1</f>
        <v>0.285714285714286</v>
      </c>
      <c r="X100" s="4" t="n">
        <f aca="false">X99/W99-1</f>
        <v>0.297157622739018</v>
      </c>
      <c r="Y100" s="4" t="n">
        <f aca="false">Y99/X99-1</f>
        <v>0.173306772908367</v>
      </c>
      <c r="Z100" s="4" t="n">
        <f aca="false">Z99/Y99-1</f>
        <v>0.171477079796265</v>
      </c>
      <c r="AA100" s="4" t="n">
        <f aca="false">AA99/Z99-1</f>
        <v>0.0797101449275361</v>
      </c>
      <c r="AB100" s="4" t="n">
        <f aca="false">AB99/AA99-1</f>
        <v>0.100671140939597</v>
      </c>
      <c r="AC100" s="4" t="n">
        <f aca="false">AC99/AB99-1</f>
        <v>0.178048780487805</v>
      </c>
      <c r="AD100" s="4" t="n">
        <f aca="false">AD99/AC99-1</f>
        <v>0.0910973084886129</v>
      </c>
      <c r="AE100" s="4" t="n">
        <f aca="false">AE99/AD99-1</f>
        <v>0.0749525616698292</v>
      </c>
      <c r="AF100" s="4" t="n">
        <f aca="false">AF99/AE99-1</f>
        <v>0.116504854368932</v>
      </c>
      <c r="AG100" s="4" t="n">
        <f aca="false">AG99/AF99-1</f>
        <v>0.0695652173913044</v>
      </c>
      <c r="AH100" s="4" t="n">
        <f aca="false">AH99/AG99-1</f>
        <v>0.0724316334072432</v>
      </c>
      <c r="AI100" s="4" t="n">
        <f aca="false">AI99/AH99-1</f>
        <v>0.0709855272226052</v>
      </c>
      <c r="AJ100" s="4" t="n">
        <f aca="false">AJ99/AI99-1</f>
        <v>0.0476190476190477</v>
      </c>
      <c r="AK100" s="4" t="n">
        <f aca="false">AK99/AJ99-1</f>
        <v>0.0534398034398034</v>
      </c>
      <c r="AL100" s="4" t="n">
        <f aca="false">AL99/AK99-1</f>
        <v>0.0466472303206997</v>
      </c>
      <c r="AM100" s="4" t="n">
        <f aca="false">AM99/AL99-1</f>
        <v>0.0551532033426183</v>
      </c>
      <c r="AN100" s="4" t="n">
        <f aca="false">AN99/AM99-1</f>
        <v>0.042766631467793</v>
      </c>
      <c r="AO100" s="4" t="n">
        <f aca="false">AO99/AN99-1</f>
        <v>0.0845569620253164</v>
      </c>
      <c r="AP100" s="4" t="n">
        <f aca="false">AP99/AO99-1</f>
        <v>0.0308123249299719</v>
      </c>
      <c r="AQ100" s="4" t="n">
        <f aca="false">AQ99/AP99-1</f>
        <v>0.03125</v>
      </c>
      <c r="AR100" s="4" t="n">
        <f aca="false">AR99/AQ99-1</f>
        <v>0.0729029424681598</v>
      </c>
      <c r="AS100" s="4" t="n">
        <f aca="false">AS99/AR99-1</f>
        <v>0.0523945968072042</v>
      </c>
      <c r="AT100" s="4" t="n">
        <f aca="false">AT99/AS99-1</f>
        <v>0.0381174640217814</v>
      </c>
      <c r="AU100" s="4" t="n">
        <f aca="false">AU99/AT99-1</f>
        <v>0.0333458224053953</v>
      </c>
      <c r="AV100" s="4" t="n">
        <f aca="false">AV99/AU99-1</f>
        <v>0.029369108049311</v>
      </c>
      <c r="AW100" s="4" t="n">
        <f aca="false">AW99/AV99-1</f>
        <v>0.0359281437125749</v>
      </c>
      <c r="AX100" s="4" t="n">
        <f aca="false">AX99/AW99-1</f>
        <v>0.0306018361101665</v>
      </c>
      <c r="AY100" s="4" t="n">
        <f aca="false">AY99/AX99-1</f>
        <v>0.0372814252721874</v>
      </c>
      <c r="AZ100" s="4" t="n">
        <f aca="false">AZ99/AY99-1</f>
        <v>0.0458015267175573</v>
      </c>
      <c r="BA100" s="4" t="n">
        <f aca="false">BA99/AZ99-1</f>
        <v>0.0447080291970803</v>
      </c>
      <c r="BB100" s="4" t="n">
        <f aca="false">BB99/BA99-1</f>
        <v>0.0500727802037846</v>
      </c>
      <c r="BC100" s="4" t="n">
        <f aca="false">BC99/BB99-1</f>
        <v>0.0479622955364569</v>
      </c>
      <c r="BD100" s="4" t="n">
        <f aca="false">BD99/BC99-1</f>
        <v>0.0296296296296297</v>
      </c>
      <c r="BE100" s="4" t="n">
        <f aca="false">BE99/BD99-1</f>
        <v>0.0285200411099691</v>
      </c>
      <c r="BF100" s="4" t="n">
        <f aca="false">BF99/BE99-1</f>
        <v>0.0309767674244317</v>
      </c>
      <c r="BG100" s="4" t="n">
        <f aca="false">BG99/BF99-1</f>
        <v>0.038284468136661</v>
      </c>
      <c r="BH100" s="4" t="n">
        <f aca="false">BH99/BG99-1</f>
        <v>0.0333722287047842</v>
      </c>
      <c r="BI100" s="4" t="n">
        <f aca="false">BI99/BH99-1</f>
        <v>0.023486901535682</v>
      </c>
      <c r="BJ100" s="4" t="n">
        <f aca="false">BJ99/BI99-1</f>
        <v>0.0328773168578993</v>
      </c>
      <c r="BK100" s="4" t="n">
        <f aca="false">BK99/BJ99-1</f>
        <v>0.021790215765862</v>
      </c>
      <c r="BL100" s="4" t="n">
        <f aca="false">BL99/BK99-1</f>
        <v>0.0217436755174576</v>
      </c>
      <c r="BM100" s="4" t="n">
        <f aca="false">BM99/BL99-1</f>
        <v>0.0272150603642316</v>
      </c>
      <c r="BN100" s="4" t="n">
        <f aca="false">BN99/BM99-1</f>
        <v>0.0374501992031873</v>
      </c>
      <c r="BO100" s="4" t="n">
        <f aca="false">BO99/BN99-1</f>
        <v>0.0312980030721965</v>
      </c>
      <c r="BP100" s="4" t="n">
        <f aca="false">BP99/BO99-1</f>
        <v>0.0446844163098119</v>
      </c>
      <c r="BQ100" s="4" t="n">
        <f aca="false">BQ99/BP99-1</f>
        <v>0.0294065229014435</v>
      </c>
      <c r="BR100" s="4" t="n">
        <f aca="false">BR99/BQ99-1</f>
        <v>0.0446675900277009</v>
      </c>
      <c r="BS100" s="4" t="n">
        <f aca="false">BS99/BR99-1</f>
        <v>0.0404375207159431</v>
      </c>
      <c r="BT100" s="4" t="n">
        <f aca="false">BT99/BS99-1</f>
        <v>0.0453966231283849</v>
      </c>
      <c r="BU100" s="4" t="n">
        <f aca="false">BU99/BT99-1</f>
        <v>0.0481487124790492</v>
      </c>
      <c r="BV100" s="4" t="n">
        <f aca="false">BV99/BU99-1</f>
        <v>0.0370693414740515</v>
      </c>
      <c r="BW100" s="4" t="n">
        <f aca="false">BW99/BV99-1</f>
        <v>0.0483599663582843</v>
      </c>
      <c r="BX100" s="4" t="n">
        <f aca="false">BX99/BW99-1</f>
        <v>0.0435887150688594</v>
      </c>
      <c r="BY100" s="4" t="n">
        <f aca="false">BY99/BX99-1</f>
        <v>0.0336963484945547</v>
      </c>
      <c r="BZ100" s="4" t="n">
        <f aca="false">BZ99/BY99-1</f>
        <v>0.0375557759048091</v>
      </c>
      <c r="CA100" s="4" t="n">
        <f aca="false">CA99/BZ99-1</f>
        <v>0.0523234977899894</v>
      </c>
      <c r="CB100" s="4" t="n">
        <f aca="false">CB99/CA99-1</f>
        <v>0.0538086048359632</v>
      </c>
      <c r="CC100" s="4" t="n">
        <f aca="false">CC99/CB99-1</f>
        <v>0.0698050199289022</v>
      </c>
      <c r="CD100" s="4" t="n">
        <f aca="false">CD99/CC99-1</f>
        <v>0.072298862148827</v>
      </c>
      <c r="CE100" s="4" t="n">
        <f aca="false">CE99/CD99-1</f>
        <v>0.0661094938491877</v>
      </c>
      <c r="CF100" s="4" t="n">
        <f aca="false">CF99/CE99-1</f>
        <v>0.063683607856954</v>
      </c>
      <c r="CG100" s="4" t="n">
        <f aca="false">CG99/CF99-1</f>
        <v>0.0457105001656177</v>
      </c>
      <c r="CH100" s="4" t="n">
        <f aca="false">CH99/CG99-1</f>
        <v>0.0475134621476085</v>
      </c>
      <c r="CI100" s="4" t="n">
        <f aca="false">CI99/CH99-1</f>
        <v>0.0532960387057757</v>
      </c>
      <c r="CJ100" s="4" t="n">
        <f aca="false">CJ99/CI99-1</f>
        <v>0.0551927079595205</v>
      </c>
    </row>
    <row r="101" customFormat="false" ht="15.75" hidden="false" customHeight="false" outlineLevel="0" collapsed="false">
      <c r="A101" s="8" t="s">
        <v>100</v>
      </c>
      <c r="B101" s="8"/>
      <c r="C101" s="8"/>
      <c r="D101" s="8"/>
      <c r="E101" s="8" t="s">
        <v>101</v>
      </c>
      <c r="F101" s="8"/>
      <c r="H101" s="8"/>
      <c r="I101" s="8"/>
      <c r="J101" s="8" t="s">
        <v>102</v>
      </c>
      <c r="K101" s="8" t="s">
        <v>103</v>
      </c>
      <c r="L101" s="8" t="s">
        <v>104</v>
      </c>
      <c r="M101" s="8" t="s">
        <v>105</v>
      </c>
      <c r="N101" s="8" t="s">
        <v>106</v>
      </c>
      <c r="O101" s="9" t="s">
        <v>107</v>
      </c>
      <c r="P101" s="8" t="s">
        <v>108</v>
      </c>
      <c r="Q101" s="8" t="s">
        <v>109</v>
      </c>
      <c r="R101" s="8"/>
      <c r="S101" s="9" t="s">
        <v>110</v>
      </c>
      <c r="T101" s="8"/>
      <c r="U101" s="8"/>
      <c r="V101" s="8"/>
      <c r="W101" s="8"/>
      <c r="X101" s="8"/>
      <c r="Y101" s="9" t="s">
        <v>111</v>
      </c>
      <c r="Z101" s="9"/>
      <c r="AA101" s="9"/>
      <c r="AB101" s="9"/>
      <c r="AC101" s="8"/>
      <c r="AD101" s="8"/>
      <c r="AE101" s="8"/>
      <c r="AF101" s="8"/>
      <c r="AG101" s="10" t="s">
        <v>112</v>
      </c>
      <c r="AH101" s="10" t="s">
        <v>113</v>
      </c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 t="s">
        <v>114</v>
      </c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</row>
    <row r="102" customFormat="false" ht="15.75" hidden="false" customHeight="false" outlineLevel="0" collapsed="false">
      <c r="A102" s="4" t="s">
        <v>115</v>
      </c>
      <c r="B102" s="4"/>
      <c r="C102" s="11" t="s">
        <v>116</v>
      </c>
      <c r="G102" s="4"/>
      <c r="Q102" s="4"/>
      <c r="Z102" s="5"/>
      <c r="AA102" s="5"/>
      <c r="AB102" s="5"/>
    </row>
    <row r="103" customFormat="false" ht="15.75" hidden="false" customHeight="false" outlineLevel="0" collapsed="false">
      <c r="A103" s="4"/>
      <c r="B103" s="4"/>
      <c r="C103" s="4"/>
      <c r="G103" s="4"/>
      <c r="Q103" s="4"/>
      <c r="Z103" s="5"/>
      <c r="AA103" s="5"/>
      <c r="AB103" s="5"/>
    </row>
    <row r="104" customFormat="false" ht="15.75" hidden="false" customHeight="false" outlineLevel="0" collapsed="false">
      <c r="A104" s="12" t="s">
        <v>117</v>
      </c>
      <c r="B104" s="12"/>
      <c r="C104" s="12"/>
      <c r="D104" s="13"/>
      <c r="E104" s="13"/>
      <c r="F104" s="13"/>
      <c r="G104" s="13"/>
      <c r="H104" s="13"/>
      <c r="I104" s="13"/>
      <c r="J104" s="13"/>
      <c r="K104" s="12" t="n">
        <v>1</v>
      </c>
      <c r="L104" s="12" t="n">
        <v>4</v>
      </c>
      <c r="M104" s="12" t="n">
        <v>5</v>
      </c>
      <c r="N104" s="12" t="n">
        <v>5</v>
      </c>
      <c r="O104" s="12" t="n">
        <v>12</v>
      </c>
      <c r="P104" s="12" t="n">
        <v>12</v>
      </c>
      <c r="Q104" s="12" t="n">
        <v>16</v>
      </c>
      <c r="R104" s="12" t="n">
        <v>22</v>
      </c>
      <c r="S104" s="12" t="n">
        <v>27</v>
      </c>
      <c r="T104" s="12" t="n">
        <v>27</v>
      </c>
      <c r="U104" s="12" t="n">
        <v>38</v>
      </c>
      <c r="V104" s="12" t="n">
        <v>51</v>
      </c>
      <c r="W104" s="12" t="n">
        <v>52</v>
      </c>
      <c r="X104" s="12" t="n">
        <v>63</v>
      </c>
      <c r="Y104" s="12" t="n">
        <v>72</v>
      </c>
      <c r="Z104" s="12" t="n">
        <v>76</v>
      </c>
      <c r="AA104" s="12" t="n">
        <v>80</v>
      </c>
      <c r="AB104" s="12" t="n">
        <v>91</v>
      </c>
      <c r="AC104" s="12" t="n">
        <v>228</v>
      </c>
      <c r="AD104" s="12" t="n">
        <v>240</v>
      </c>
      <c r="AE104" s="12" t="n">
        <v>248</v>
      </c>
      <c r="AF104" s="12" t="n">
        <v>256</v>
      </c>
      <c r="AG104" s="12" t="n">
        <v>266</v>
      </c>
      <c r="AH104" s="12" t="n">
        <v>279</v>
      </c>
      <c r="AI104" s="12" t="n">
        <v>280</v>
      </c>
      <c r="AJ104" s="12" t="n">
        <v>325</v>
      </c>
      <c r="AK104" s="12" t="n">
        <v>338</v>
      </c>
      <c r="AL104" s="12" t="n">
        <v>358</v>
      </c>
      <c r="AM104" s="12" t="n">
        <v>365</v>
      </c>
      <c r="AN104" s="12" t="n">
        <v>375</v>
      </c>
      <c r="AO104" s="12" t="n">
        <v>440</v>
      </c>
      <c r="AP104" s="12" t="n">
        <v>468</v>
      </c>
      <c r="AQ104" s="12" t="n">
        <v>515</v>
      </c>
      <c r="AR104" s="12" t="n">
        <v>559</v>
      </c>
      <c r="AS104" s="12" t="n">
        <v>596</v>
      </c>
      <c r="AT104" s="12" t="n">
        <v>631</v>
      </c>
      <c r="AU104" s="12" t="n">
        <v>666</v>
      </c>
      <c r="AV104" s="12" t="n">
        <v>685</v>
      </c>
      <c r="AW104" s="12" t="n">
        <v>709</v>
      </c>
      <c r="AX104" s="12" t="n">
        <v>737</v>
      </c>
      <c r="AY104" s="12" t="n">
        <v>840</v>
      </c>
      <c r="AZ104" s="12" t="n">
        <v>872</v>
      </c>
      <c r="BA104" s="12" t="n">
        <v>919</v>
      </c>
      <c r="BB104" s="12" t="n">
        <v>976</v>
      </c>
      <c r="BC104" s="12" t="n">
        <v>1030</v>
      </c>
      <c r="BD104" s="12" t="n">
        <v>1107</v>
      </c>
      <c r="BE104" s="12" t="n">
        <v>1140</v>
      </c>
      <c r="BF104" s="12" t="n">
        <v>1162</v>
      </c>
      <c r="BG104" s="12" t="n">
        <v>1192</v>
      </c>
      <c r="BH104" s="12" t="n">
        <v>1256</v>
      </c>
      <c r="BI104" s="12" t="n">
        <v>1292</v>
      </c>
      <c r="BJ104" s="12" t="n">
        <v>1320</v>
      </c>
      <c r="BK104" s="12" t="n">
        <v>1354</v>
      </c>
      <c r="BL104" s="12" t="n">
        <v>1442</v>
      </c>
      <c r="BM104" s="12" t="n">
        <v>1472</v>
      </c>
      <c r="BN104" s="12" t="n">
        <v>1524</v>
      </c>
      <c r="BO104" s="12" t="n">
        <v>1601</v>
      </c>
      <c r="BP104" s="12" t="n">
        <v>1659</v>
      </c>
      <c r="BQ104" s="12" t="n">
        <v>1728</v>
      </c>
      <c r="BR104" s="12" t="n">
        <v>1757</v>
      </c>
      <c r="BS104" s="12" t="n">
        <v>1837</v>
      </c>
      <c r="BT104" s="12" t="n">
        <v>1862</v>
      </c>
      <c r="BU104" s="12" t="n">
        <v>2266</v>
      </c>
      <c r="BV104" s="12" t="n">
        <v>2385</v>
      </c>
      <c r="BW104" s="12" t="n">
        <v>2497</v>
      </c>
      <c r="BX104" s="12" t="n">
        <v>2534</v>
      </c>
      <c r="BY104" s="12" t="n">
        <v>2569</v>
      </c>
      <c r="BZ104" s="12" t="n">
        <v>2625</v>
      </c>
      <c r="CA104" s="12" t="n">
        <v>2872</v>
      </c>
      <c r="CB104" s="12" t="n">
        <v>2933</v>
      </c>
      <c r="CC104" s="12" t="n">
        <v>3032</v>
      </c>
      <c r="CD104" s="12" t="n">
        <v>3062</v>
      </c>
      <c r="CE104" s="12" t="n">
        <v>3530</v>
      </c>
      <c r="CF104" s="12" t="n">
        <v>3732</v>
      </c>
      <c r="CG104" s="12" t="n">
        <v>3999</v>
      </c>
      <c r="CH104" s="12" t="n">
        <v>4167</v>
      </c>
      <c r="CI104" s="12" t="n">
        <v>4349</v>
      </c>
      <c r="CJ104" s="12" t="n">
        <v>4617</v>
      </c>
    </row>
    <row r="105" customFormat="false" ht="15.75" hidden="false" customHeight="false" outlineLevel="0" collapsed="false">
      <c r="A105" s="4" t="s">
        <v>118</v>
      </c>
      <c r="B105" s="4"/>
      <c r="C105" s="4"/>
      <c r="K105" s="4" t="n">
        <f aca="false">K104-K95-K91-K87-K83-K79-K75-K67-K63-K59-K51-K55-K47-K43-K39-K71-K3-K7-K11-K15-K19-K23-K27-K31-K35</f>
        <v>0</v>
      </c>
      <c r="L105" s="4" t="n">
        <f aca="false">L104-L95-L91-L87-L83-L79-L75-L67-L63-L59-L51-L55-L47-L43-L39-L71-L3-L7-L11-L15-L19-L23-L27-L31-L35</f>
        <v>1</v>
      </c>
      <c r="M105" s="4" t="n">
        <f aca="false">M104-M95-M91-M87-M83-M79-M75-M67-M63-M59-M51-M55-M47-M43-M39-M71-M3-M7-M11-M15-M19-M23-M27-M31-M35</f>
        <v>2</v>
      </c>
      <c r="N105" s="4" t="n">
        <f aca="false">N104-N95-N91-N87-N83-N79-N75-N67-N63-N59-N51-N55-N47-N43-N39-N71-N3-N7-N11-N15-N19-N23-N27-N31-N35</f>
        <v>2</v>
      </c>
      <c r="O105" s="4" t="n">
        <f aca="false">O104-O95-O91-O87-O83-O79-O75-O67-O63-O59-O51-O55-O47-O43-O39-O71-O3-O7-O11-O15-O19-O23-O27-O31-O35</f>
        <v>1</v>
      </c>
      <c r="P105" s="4" t="n">
        <f aca="false">P104-P95-P91-P87-P83-P79-P75-P67-P63-P59-P51-P55-P47-P43-P39-P71-P3-P7-P11-P15-P19-P23-P27-P31-P35</f>
        <v>1</v>
      </c>
      <c r="Q105" s="4" t="n">
        <f aca="false">Q104-Q95-Q91-Q87-Q83-Q79-Q75-Q67-Q63-Q59-Q51-Q55-Q47-Q43-Q39-Q71-Q3-Q7-Q11-Q15-Q19-Q23-Q27-Q31-Q35</f>
        <v>5</v>
      </c>
      <c r="R105" s="4" t="n">
        <f aca="false">R104-R95-R91-R87-R83-R79-R75-R67-R63-R59-R51-R55-R47-R43-R39-R71-R3-R7-R11-R15-R19-R23-R27-R31-R35</f>
        <v>11</v>
      </c>
      <c r="S105" s="4" t="n">
        <f aca="false">S104-S95-S91-S87-S83-S79-S75-S67-S63-S59-S51-S55-S47-S43-S39-S71-S3-S7-S11-S15-S19-S23-S27-S31-S35</f>
        <v>16</v>
      </c>
      <c r="T105" s="4" t="n">
        <f aca="false">T104-T95-T91-T87-T83-T79-T75-T67-T63-T59-T51-T55-T47-T43-T39-T71-T3-T7-T11-T15-T19-T23-T27-T31-T35</f>
        <v>0</v>
      </c>
      <c r="U105" s="4" t="n">
        <f aca="false">U104-U95-U91-U87-U83-U79-U75-U67-U63-U59-U51-U55-U47-U43-U39-U71-U3-U7-U11-U15-U19-U23-U27-U31-U35</f>
        <v>11</v>
      </c>
      <c r="V105" s="4" t="n">
        <f aca="false">V104-V95-V91-V87-V83-V79-V75-V67-V63-V59-V51-V55-V47-V43-V39-V71-V3-V7-V11-V15-V19-V23-V27-V31-V35</f>
        <v>6</v>
      </c>
      <c r="W105" s="4" t="n">
        <f aca="false">W104-W95-W91-W87-W83-W79-W75-W67-W63-W59-W51-W55-W47-W43-W39-W71-W3-W7-W11-W15-W19-W23-W27-W31-W35</f>
        <v>7</v>
      </c>
      <c r="X105" s="4" t="n">
        <f aca="false">X104-X95-X91-X87-X83-X79-X75-X67-X63-X59-X51-X55-X47-X43-X39-X71-X3-X7-X11-X15-X19-X23-X27-X31-X35</f>
        <v>18</v>
      </c>
      <c r="Y105" s="4" t="n">
        <f aca="false">Y104-Y95-Y91-Y87-Y83-Y79-Y75-Y67-Y63-Y59-Y51-Y55-Y47-Y43-Y39-Y71-Y3-Y7-Y11-Y15-Y19-Y23-Y27-Y31-Y35</f>
        <v>2</v>
      </c>
      <c r="Z105" s="4" t="n">
        <f aca="false">Z104-Z95-Z91-Z87-Z83-Z79-Z75-Z67-Z63-Z59-Z51-Z55-Z47-Z43-Z39-Z71-Z3-Z7-Z11-Z15-Z19-Z23-Z27-Z31-Z35</f>
        <v>2</v>
      </c>
      <c r="AA105" s="4" t="n">
        <f aca="false">AA104-AA95-AA91-AA87-AA83-AA79-AA75-AA67-AA63-AA59-AA51-AA55-AA47-AA43-AA39-AA71-AA3-AA7-AA11-AA15-AA19-AA23-AA27-AA31-AA35</f>
        <v>5</v>
      </c>
      <c r="AB105" s="4" t="n">
        <f aca="false">AB104-AB95-AB91-AB87-AB83-AB79-AB75-AB67-AB63-AB59-AB51-AB55-AB47-AB43-AB39-AB71-AB3-AB7-AB11-AB15-AB19-AB23-AB27-AB31-AB35</f>
        <v>16</v>
      </c>
      <c r="AC105" s="4" t="n">
        <f aca="false">AC104-AC95-AC91-AC87-AC83-AC79-AC75-AC67-AC63-AC59-AC51-AC55-AC47-AC43-AC39-AC71-AC3-AC7-AC11-AC15-AC19-AC23-AC27-AC31-AC35</f>
        <v>109</v>
      </c>
      <c r="AD105" s="4" t="n">
        <f aca="false">AD104-AD95-AD91-AD87-AD83-AD79-AD75-AD67-AD63-AD59-AD51-AD55-AD47-AD43-AD39-AD71-AD3-AD7-AD11-AD15-AD19-AD23-AD27-AD31-AD35</f>
        <v>121</v>
      </c>
      <c r="AE105" s="4" t="n">
        <f aca="false">AE104-AE95-AE91-AE87-AE83-AE79-AE75-AE67-AE63-AE59-AE51-AE55-AE47-AE43-AE39-AE71-AE3-AE7-AE11-AE15-AE19-AE23-AE27-AE31-AE35</f>
        <v>129</v>
      </c>
      <c r="AF105" s="4" t="n">
        <f aca="false">AF104-AF95-AF91-AF87-AF83-AF79-AF75-AF67-AF63-AF59-AF51-AF55-AF47-AF43-AF39-AF71-AF3-AF7-AF11-AF15-AF19-AF23-AF27-AF31-AF35</f>
        <v>136</v>
      </c>
      <c r="AG105" s="4" t="n">
        <f aca="false">AG104-AG95-AG91-AG87-AG83-AG79-AG75-AG67-AG63-AG59-AG51-AG55-AG47-AG43-AG39-AG71-AG3-AG7-AG11-AG15-AG19-AG23-AG27-AG31-AG35</f>
        <v>146</v>
      </c>
      <c r="AH105" s="4" t="n">
        <f aca="false">AH104-AH95-AH91-AH87-AH83-AH79-AH75-AH67-AH63-AH59-AH51-AH55-AH47-AH43-AH39-AH71-AH3-AH7-AH11-AH15-AH19-AH23-AH27-AH31-AH35</f>
        <v>149</v>
      </c>
      <c r="AI105" s="4" t="n">
        <f aca="false">AI104-AI95-AI91-AI87-AI83-AI79-AI75-AI67-AI63-AI59-AI51-AI55-AI47-AI43-AI39-AI71-AI3-AI7-AI11-AI15-AI19-AI23-AI27-AI31-AI35</f>
        <v>138</v>
      </c>
      <c r="AJ105" s="4" t="n">
        <f aca="false">AJ104-AJ95-AJ91-AJ87-AJ83-AJ79-AJ75-AJ67-AJ63-AJ59-AJ51-AJ55-AJ47-AJ43-AJ39-AJ71-AJ3-AJ7-AJ11-AJ15-AJ19-AJ23-AJ27-AJ31-AJ35</f>
        <v>87</v>
      </c>
      <c r="AK105" s="4" t="n">
        <f aca="false">AK104-AK95-AK91-AK87-AK83-AK79-AK75-AK67-AK63-AK59-AK51-AK55-AK47-AK43-AK39-AK71-AK3-AK7-AK11-AK15-AK19-AK23-AK27-AK31-AK35</f>
        <v>79</v>
      </c>
      <c r="AL105" s="4" t="n">
        <f aca="false">AL104-AL95-AL91-AL87-AL83-AL79-AL75-AL67-AL63-AL59-AL51-AL55-AL47-AL43-AL39-AL71-AL3-AL7-AL11-AL15-AL19-AL23-AL27-AL31-AL35</f>
        <v>91</v>
      </c>
      <c r="AM105" s="4" t="n">
        <f aca="false">AM104-AM95-AM91-AM87-AM83-AM79-AM75-AM67-AM63-AM59-AM51-AM55-AM47-AM43-AM39-AM71-AM3-AM7-AM11-AM15-AM19-AM23-AM27-AM31-AM35</f>
        <v>73</v>
      </c>
      <c r="AN105" s="4" t="n">
        <f aca="false">AN104-AN95-AN91-AN87-AN83-AN79-AN75-AN67-AN63-AN59-AN51-AN55-AN47-AN43-AN39-AN71-AN3-AN7-AN11-AN15-AN19-AN23-AN27-AN31-AN35</f>
        <v>76</v>
      </c>
      <c r="AO105" s="4" t="n">
        <f aca="false">AO104-AO95-AO91-AO87-AO83-AO79-AO75-AO67-AO63-AO59-AO51-AO55-AO47-AO43-AO39-AO71-AO3-AO7-AO11-AO15-AO19-AO23-AO27-AO31-AO35</f>
        <v>49</v>
      </c>
      <c r="AP105" s="4" t="n">
        <f aca="false">AP104-AP95-AP91-AP87-AP83-AP79-AP75-AP67-AP63-AP59-AP51-AP55-AP47-AP43-AP39-AP71-AP3-AP7-AP11-AP15-AP19-AP23-AP27-AP31-AP35</f>
        <v>77</v>
      </c>
      <c r="AQ105" s="4" t="n">
        <f aca="false">AQ104-AQ95-AQ91-AQ87-AQ83-AQ79-AQ75-AQ67-AQ63-AQ59-AQ51-AQ55-AQ47-AQ43-AQ39-AQ71-AQ3-AQ7-AQ11-AQ15-AQ19-AQ23-AQ27-AQ31-AQ35</f>
        <v>123</v>
      </c>
      <c r="AR105" s="4" t="n">
        <f aca="false">AR104-AR95-AR91-AR87-AR83-AR79-AR75-AR67-AR63-AR59-AR51-AR55-AR47-AR43-AR39-AR71-AR3-AR7-AR11-AR15-AR19-AR23-AR27-AR31-AR35</f>
        <v>160</v>
      </c>
      <c r="AS105" s="4" t="n">
        <f aca="false">AS104-AS95-AS91-AS87-AS83-AS79-AS75-AS67-AS63-AS59-AS51-AS55-AS47-AS43-AS39-AS71-AS3-AS7-AS11-AS15-AS19-AS23-AS27-AS31-AS35</f>
        <v>196</v>
      </c>
      <c r="AT105" s="4" t="n">
        <f aca="false">AT104-AT95-AT91-AT87-AT83-AT79-AT75-AT67-AT63-AT59-AT51-AT55-AT47-AT43-AT39-AT71-AT3-AT7-AT11-AT15-AT19-AT23-AT27-AT31-AT35</f>
        <v>221</v>
      </c>
      <c r="AU105" s="4" t="n">
        <f aca="false">AU104-AU95-AU91-AU87-AU83-AU79-AU75-AU67-AU63-AU59-AU51-AU55-AU47-AU43-AU39-AU71-AU3-AU7-AU11-AU15-AU19-AU23-AU27-AU31-AU35</f>
        <v>247</v>
      </c>
      <c r="AV105" s="4" t="n">
        <f aca="false">AV104-AV95-AV91-AV87-AV83-AV79-AV75-AV67-AV63-AV59-AV51-AV55-AV47-AV43-AV39-AV71-AV3-AV7-AV11-AV15-AV19-AV23-AV27-AV31-AV35</f>
        <v>259</v>
      </c>
      <c r="AW105" s="4" t="n">
        <f aca="false">AW104-AW95-AW91-AW87-AW83-AW79-AW75-AW67-AW63-AW59-AW51-AW55-AW47-AW43-AW39-AW71-AW3-AW7-AW11-AW15-AW19-AW23-AW27-AW31-AW35</f>
        <v>231</v>
      </c>
      <c r="AX105" s="4" t="n">
        <f aca="false">AX104-AX95-AX91-AX87-AX83-AX79-AX75-AX67-AX63-AX59-AX51-AX55-AX47-AX43-AX39-AX71-AX3-AX7-AX11-AX15-AX19-AX23-AX27-AX31-AX35</f>
        <v>145</v>
      </c>
      <c r="AY105" s="4" t="n">
        <f aca="false">AY104-AY95-AY91-AY87-AY83-AY79-AY75-AY67-AY63-AY59-AY51-AY55-AY47-AY43-AY39-AY71-AY3-AY7-AY11-AY15-AY19-AY23-AY27-AY31-AY35</f>
        <v>223</v>
      </c>
      <c r="AZ105" s="4" t="n">
        <f aca="false">AZ104-AZ95-AZ91-AZ87-AZ83-AZ79-AZ75-AZ67-AZ63-AZ59-AZ51-AZ55-AZ47-AZ43-AZ39-AZ71-AZ3-AZ7-AZ11-AZ15-AZ19-AZ23-AZ27-AZ31-AZ35</f>
        <v>0</v>
      </c>
      <c r="BA105" s="4" t="n">
        <f aca="false">BA104-BA95-BA91-BA87-BA83-BA79-BA75-BA67-BA63-BA59-BA51-BA55-BA47-BA43-BA39-BA71-BA3-BA7-BA11-BA15-BA19-BA23-BA27-BA31-BA35</f>
        <v>0</v>
      </c>
      <c r="BB105" s="4" t="n">
        <f aca="false">BB104-BB95-BB91-BB87-BB83-BB79-BB75-BB67-BB63-BB59-BB51-BB55-BB47-BB43-BB39-BB71-BB3-BB7-BB11-BB15-BB19-BB23-BB27-BB31-BB35</f>
        <v>-4</v>
      </c>
      <c r="BC105" s="4" t="n">
        <f aca="false">BC104-BC95-BC91-BC87-BC83-BC79-BC75-BC67-BC63-BC59-BC51-BC55-BC47-BC43-BC39-BC71-BC3-BC7-BC11-BC15-BC19-BC23-BC27-BC31-BC35</f>
        <v>-7</v>
      </c>
      <c r="BD105" s="4" t="n">
        <f aca="false">BD104-BD95-BD91-BD87-BD83-BD79-BD75-BD67-BD63-BD59-BD51-BD55-BD47-BD43-BD39-BD71-BD3-BD7-BD11-BD15-BD19-BD23-BD27-BD31-BD35</f>
        <v>4</v>
      </c>
      <c r="BE105" s="4" t="n">
        <f aca="false">BE104-BE95-BE91-BE87-BE83-BE79-BE75-BE67-BE63-BE59-BE51-BE55-BE47-BE43-BE39-BE71-BE3-BE7-BE11-BE15-BE19-BE23-BE27-BE31-BE35</f>
        <v>18</v>
      </c>
      <c r="BF105" s="4" t="n">
        <f aca="false">BF104-BF95-BF91-BF87-BF83-BF79-BF75-BF67-BF63-BF59-BF51-BF55-BF47-BF43-BF39-BF71-BF3-BF7-BF11-BF15-BF19-BF23-BF27-BF31-BF35</f>
        <v>24</v>
      </c>
      <c r="BG105" s="4" t="n">
        <f aca="false">BG104-BG95-BG91-BG87-BG83-BG79-BG75-BG67-BG63-BG59-BG51-BG55-BG47-BG43-BG39-BG71-BG3-BG7-BG11-BG15-BG19-BG23-BG27-BG31-BG35</f>
        <v>47</v>
      </c>
      <c r="BH105" s="4" t="n">
        <f aca="false">BH104-BH95-BH91-BH87-BH83-BH79-BH75-BH67-BH63-BH59-BH51-BH55-BH47-BH43-BH39-BH71-BH3-BH7-BH11-BH15-BH19-BH23-BH27-BH31-BH35</f>
        <v>83</v>
      </c>
      <c r="BI105" s="4" t="n">
        <f aca="false">BI104-BI95-BI91-BI87-BI83-BI79-BI75-BI67-BI63-BI59-BI51-BI55-BI47-BI43-BI39-BI71-BI3-BI7-BI11-BI15-BI19-BI23-BI27-BI31-BI35</f>
        <v>99</v>
      </c>
      <c r="BJ105" s="4" t="n">
        <f aca="false">BJ104-BJ95-BJ91-BJ87-BJ83-BJ79-BJ75-BJ67-BJ63-BJ59-BJ51-BJ55-BJ47-BJ43-BJ39-BJ71-BJ3-BJ7-BJ11-BJ15-BJ19-BJ23-BJ27-BJ31-BJ35</f>
        <v>22</v>
      </c>
      <c r="BK105" s="4" t="n">
        <f aca="false">BK104-BK95-BK91-BK87-BK83-BK79-BK75-BK67-BK63-BK59-BK51-BK55-BK47-BK43-BK39-BK71-BK3-BK7-BK11-BK15-BK19-BK23-BK27-BK31-BK35</f>
        <v>50</v>
      </c>
      <c r="BL105" s="4" t="n">
        <f aca="false">BL104-BL95-BL91-BL87-BL83-BL79-BL75-BL67-BL63-BL59-BL51-BL55-BL47-BL43-BL39-BL71-BL3-BL7-BL11-BL15-BL19-BL23-BL27-BL31-BL35</f>
        <v>121</v>
      </c>
      <c r="BM105" s="4" t="n">
        <f aca="false">BM104-BM95-BM91-BM87-BM83-BM79-BM75-BM67-BM63-BM59-BM51-BM55-BM47-BM43-BM39-BM71-BM3-BM7-BM11-BM15-BM19-BM23-BM27-BM31-BM35</f>
        <v>139</v>
      </c>
      <c r="BN105" s="4" t="n">
        <f aca="false">BN104-BN95-BN91-BN87-BN83-BN79-BN75-BN67-BN63-BN59-BN51-BN55-BN47-BN43-BN39-BN71-BN3-BN7-BN11-BN15-BN19-BN23-BN27-BN31-BN35</f>
        <v>166</v>
      </c>
      <c r="BO105" s="4" t="n">
        <f aca="false">BO104-BO95-BO91-BO87-BO83-BO79-BO75-BO67-BO63-BO59-BO51-BO55-BO47-BO43-BO39-BO71-BO3-BO7-BO11-BO15-BO19-BO23-BO27-BO31-BO35</f>
        <v>231</v>
      </c>
      <c r="BP105" s="4" t="n">
        <f aca="false">BP104-BP95-BP91-BP87-BP83-BP79-BP75-BP67-BP63-BP59-BP51-BP55-BP47-BP43-BP39-BP71-BP3-BP7-BP11-BP15-BP19-BP23-BP27-BP31-BP35</f>
        <v>122</v>
      </c>
      <c r="BQ105" s="4" t="n">
        <f aca="false">BQ104-BQ95-BQ91-BQ87-BQ83-BQ79-BQ75-BQ67-BQ63-BQ59-BQ51-BQ55-BQ47-BQ43-BQ39-BQ71-BQ3-BQ7-BQ11-BQ15-BQ19-BQ23-BQ27-BQ31-BQ35</f>
        <v>15</v>
      </c>
      <c r="BR105" s="4" t="n">
        <f aca="false">BR104-BR95-BR91-BR87-BR83-BR79-BR75-BR67-BR63-BR59-BR51-BR55-BR47-BR43-BR39-BR71-BR3-BR7-BR11-BR15-BR19-BR23-BR27-BR31-BR35</f>
        <v>41</v>
      </c>
      <c r="BS105" s="4" t="n">
        <f aca="false">BS104-BS95-BS91-BS87-BS83-BS79-BS75-BS67-BS63-BS59-BS51-BS55-BS47-BS43-BS39-BS71-BS3-BS7-BS11-BS15-BS19-BS23-BS27-BS31-BS35</f>
        <v>113</v>
      </c>
      <c r="BT105" s="4" t="n">
        <f aca="false">BT104-BT95-BT91-BT87-BT83-BT79-BT75-BT67-BT63-BT59-BT51-BT55-BT47-BT43-BT39-BT71-BT3-BT7-BT11-BT15-BT19-BT23-BT27-BT31-BT35</f>
        <v>137</v>
      </c>
      <c r="BU105" s="4" t="n">
        <f aca="false">BU104-BU95-BU91-BU87-BU83-BU79-BU75-BU67-BU63-BU59-BU51-BU55-BU47-BU43-BU39-BU71-BU3-BU7-BU11-BU15-BU19-BU23-BU27-BU31-BU35</f>
        <v>348</v>
      </c>
      <c r="BV105" s="4" t="n">
        <f aca="false">BV104-BV95-BV91-BV87-BV83-BV79-BV75-BV67-BV63-BV59-BV51-BV55-BV47-BV43-BV39-BV71-BV3-BV7-BV11-BV15-BV19-BV23-BV27-BV31-BV35</f>
        <v>458</v>
      </c>
      <c r="BW105" s="4" t="n">
        <f aca="false">BW104-BW95-BW91-BW87-BW83-BW79-BW75-BW67-BW63-BW59-BW51-BW55-BW47-BW43-BW39-BW71-BW3-BW7-BW11-BW15-BW19-BW23-BW27-BW31-BW35</f>
        <v>564</v>
      </c>
      <c r="BX105" s="4" t="n">
        <f aca="false">BX104-BX95-BX91-BX87-BX83-BX79-BX75-BX67-BX63-BX59-BX51-BX55-BX47-BX43-BX39-BX71-BX3-BX7-BX11-BX15-BX19-BX23-BX27-BX31-BX35</f>
        <v>498</v>
      </c>
      <c r="BY105" s="4" t="n">
        <f aca="false">BY104-BY95-BY91-BY87-BY83-BY79-BY75-BY67-BY63-BY59-BY51-BY55-BY47-BY43-BY39-BY71-BY3-BY7-BY11-BY15-BY19-BY23-BY27-BY31-BY35</f>
        <v>530</v>
      </c>
      <c r="BZ105" s="4" t="n">
        <f aca="false">BZ104-BZ95-BZ91-BZ87-BZ83-BZ79-BZ75-BZ67-BZ63-BZ59-BZ51-BZ55-BZ47-BZ43-BZ39-BZ71-BZ3-BZ7-BZ11-BZ15-BZ19-BZ23-BZ27-BZ31-BZ35</f>
        <v>21</v>
      </c>
      <c r="CA105" s="4" t="n">
        <f aca="false">CA104-CA95-CA91-CA87-CA83-CA79-CA75-CA67-CA63-CA59-CA51-CA55-CA47-CA43-CA39-CA71-CA3-CA7-CA11-CA15-CA19-CA23-CA27-CA31-CA35</f>
        <v>0</v>
      </c>
      <c r="CB105" s="4" t="n">
        <f aca="false">CB104-CB95-CB91-CB87-CB83-CB79-CB75-CB67-CB63-CB59-CB51-CB55-CB47-CB43-CB39-CB71-CB3-CB7-CB11-CB15-CB19-CB23-CB27-CB31-CB35</f>
        <v>38</v>
      </c>
      <c r="CC105" s="4" t="n">
        <f aca="false">CC104-CC95-CC91-CC87-CC83-CC79-CC75-CC67-CC63-CC59-CC51-CC55-CC47-CC43-CC39-CC71-CC3-CC7-CC11-CC15-CC19-CC23-CC27-CC31-CC35</f>
        <v>130</v>
      </c>
      <c r="CD105" s="4" t="n">
        <f aca="false">CD104-CD95-CD91-CD87-CD83-CD79-CD75-CD67-CD63-CD59-CD51-CD55-CD47-CD43-CD39-CD71-CD3-CD7-CD11-CD15-CD19-CD23-CD27-CD31-CD35</f>
        <v>151</v>
      </c>
      <c r="CE105" s="4" t="n">
        <f aca="false">CE104-CE95-CE91-CE87-CE83-CE79-CE75-CE67-CE63-CE59-CE51-CE55-CE47-CE43-CE39-CE71-CE3-CE7-CE11-CE15-CE19-CE23-CE27-CE31-CE35</f>
        <v>618</v>
      </c>
      <c r="CF105" s="4" t="n">
        <f aca="false">CF104-CF95-CF91-CF87-CF83-CF79-CF75-CF67-CF63-CF59-CF51-CF55-CF47-CF43-CF39-CF71-CF3-CF7-CF11-CF15-CF19-CF23-CF27-CF31-CF35</f>
        <v>280</v>
      </c>
      <c r="CG105" s="4" t="n">
        <f aca="false">CG104-CG95-CG91-CG87-CG83-CG79-CG75-CG67-CG63-CG59-CG51-CG55-CG47-CG43-CG39-CG71-CG3-CG7-CG11-CG15-CG19-CG23-CG27-CG31-CG35</f>
        <v>541</v>
      </c>
      <c r="CH105" s="4" t="n">
        <f aca="false">CH104-CH95-CH91-CH87-CH83-CH79-CH75-CH67-CH63-CH59-CH51-CH55-CH47-CH43-CH39-CH71-CH3-CH7-CH11-CH15-CH19-CH23-CH27-CH31-CH35</f>
        <v>138</v>
      </c>
      <c r="CI105" s="4" t="n">
        <f aca="false">CI104-CI95-CI91-CI87-CI83-CI79-CI75-CI67-CI63-CI59-CI51-CI55-CI47-CI43-CI39-CI71-CI3-CI7-CI11-CI15-CI19-CI23-CI27-CI31-CI35</f>
        <v>313</v>
      </c>
      <c r="CJ105" s="4" t="n">
        <f aca="false">CJ104-CJ95-CJ91-CJ87-CJ83-CJ79-CJ75-CJ67-CJ63-CJ59-CJ51-CJ55-CJ47-CJ43-CJ39-CJ71-CJ3-CJ7-CJ11-CJ15-CJ19-CJ23-CJ27-CJ31-CJ35</f>
        <v>0</v>
      </c>
    </row>
    <row r="106" customFormat="false" ht="15.75" hidden="false" customHeight="false" outlineLevel="0" collapsed="false">
      <c r="A106" s="11" t="s">
        <v>119</v>
      </c>
      <c r="B106" s="4" t="s">
        <v>120</v>
      </c>
      <c r="C106" s="4"/>
      <c r="Q106" s="4"/>
      <c r="Z106" s="5"/>
      <c r="AA106" s="5"/>
      <c r="AB106" s="5"/>
    </row>
    <row r="107" customFormat="false" ht="15.75" hidden="false" customHeight="false" outlineLevel="0" collapsed="false">
      <c r="A107" s="4" t="s">
        <v>121</v>
      </c>
      <c r="B107" s="5" t="n">
        <f aca="false">U99/B99-1</f>
        <v>265</v>
      </c>
      <c r="C107" s="4" t="s">
        <v>122</v>
      </c>
      <c r="Z107" s="5"/>
      <c r="AA107" s="5"/>
      <c r="AB107" s="5"/>
    </row>
    <row r="108" customFormat="false" ht="15.75" hidden="false" customHeight="false" outlineLevel="0" collapsed="false">
      <c r="A108" s="4" t="s">
        <v>121</v>
      </c>
      <c r="B108" s="14" t="n">
        <f aca="false">(1+B107)^(1/20)-1</f>
        <v>0.3220384364</v>
      </c>
      <c r="C108" s="4" t="s">
        <v>123</v>
      </c>
      <c r="Z108" s="5"/>
      <c r="AA108" s="5"/>
      <c r="AB108" s="5"/>
    </row>
    <row r="109" customFormat="false" ht="15.75" hidden="false" customHeight="false" outlineLevel="0" collapsed="false">
      <c r="A109" s="4" t="s">
        <v>124</v>
      </c>
      <c r="Z109" s="5"/>
      <c r="AA109" s="5"/>
      <c r="AB109" s="5"/>
    </row>
    <row r="110" customFormat="false" ht="15.75" hidden="false" customHeight="false" outlineLevel="0" collapsed="false">
      <c r="A110" s="11" t="s">
        <v>119</v>
      </c>
      <c r="Z110" s="5"/>
      <c r="AA110" s="5"/>
      <c r="AB110" s="5"/>
    </row>
    <row r="111" customFormat="false" ht="15.75" hidden="false" customHeight="false" outlineLevel="0" collapsed="false">
      <c r="Z111" s="5"/>
      <c r="AA111" s="5"/>
      <c r="AB111" s="5"/>
    </row>
    <row r="112" customFormat="false" ht="15.75" hidden="false" customHeight="false" outlineLevel="0" collapsed="false">
      <c r="A112" s="4" t="s">
        <v>125</v>
      </c>
      <c r="F112" s="11" t="s">
        <v>126</v>
      </c>
      <c r="Z112" s="5"/>
      <c r="AA112" s="5"/>
      <c r="AB112" s="5"/>
    </row>
    <row r="113" customFormat="false" ht="15.75" hidden="false" customHeight="false" outlineLevel="0" collapsed="false">
      <c r="Z113" s="5"/>
      <c r="AA113" s="5"/>
      <c r="AB113" s="5"/>
    </row>
    <row r="114" customFormat="false" ht="15.75" hidden="false" customHeight="false" outlineLevel="0" collapsed="false">
      <c r="Z114" s="5"/>
      <c r="AA114" s="5"/>
      <c r="AB114" s="5"/>
    </row>
    <row r="115" customFormat="false" ht="15.75" hidden="false" customHeight="false" outlineLevel="0" collapsed="false">
      <c r="Z115" s="5"/>
      <c r="AA115" s="5"/>
      <c r="AB115" s="5"/>
    </row>
    <row r="116" customFormat="false" ht="15.75" hidden="false" customHeight="false" outlineLevel="0" collapsed="false">
      <c r="Z116" s="5"/>
      <c r="AA116" s="5"/>
      <c r="AB116" s="5"/>
    </row>
    <row r="117" customFormat="false" ht="15.75" hidden="false" customHeight="false" outlineLevel="0" collapsed="false">
      <c r="Z117" s="5"/>
      <c r="AA117" s="5"/>
      <c r="AB117" s="5"/>
    </row>
    <row r="118" customFormat="false" ht="15.75" hidden="false" customHeight="false" outlineLevel="0" collapsed="false">
      <c r="Z118" s="5"/>
      <c r="AA118" s="5"/>
      <c r="AB118" s="5"/>
    </row>
    <row r="119" customFormat="false" ht="15.75" hidden="false" customHeight="false" outlineLevel="0" collapsed="false">
      <c r="Z119" s="5"/>
      <c r="AA119" s="5"/>
      <c r="AB119" s="5"/>
    </row>
    <row r="120" customFormat="false" ht="15.75" hidden="false" customHeight="false" outlineLevel="0" collapsed="false">
      <c r="Z120" s="5"/>
      <c r="AA120" s="5"/>
      <c r="AB120" s="5"/>
    </row>
    <row r="121" customFormat="false" ht="15.75" hidden="false" customHeight="false" outlineLevel="0" collapsed="false">
      <c r="Z121" s="5"/>
      <c r="AA121" s="5"/>
      <c r="AB121" s="5"/>
    </row>
    <row r="122" customFormat="false" ht="15.75" hidden="false" customHeight="false" outlineLevel="0" collapsed="false">
      <c r="Z122" s="5"/>
      <c r="AA122" s="5"/>
      <c r="AB122" s="5"/>
    </row>
    <row r="123" customFormat="false" ht="15.75" hidden="false" customHeight="false" outlineLevel="0" collapsed="false">
      <c r="Z123" s="5"/>
      <c r="AA123" s="5"/>
      <c r="AB123" s="5"/>
    </row>
    <row r="124" customFormat="false" ht="15.75" hidden="false" customHeight="false" outlineLevel="0" collapsed="false">
      <c r="Z124" s="5"/>
      <c r="AA124" s="5"/>
      <c r="AB124" s="5"/>
    </row>
    <row r="125" customFormat="false" ht="15.75" hidden="false" customHeight="false" outlineLevel="0" collapsed="false">
      <c r="Z125" s="5"/>
      <c r="AA125" s="5"/>
      <c r="AB125" s="5"/>
    </row>
    <row r="126" customFormat="false" ht="15.75" hidden="false" customHeight="false" outlineLevel="0" collapsed="false">
      <c r="Z126" s="5"/>
      <c r="AA126" s="5"/>
      <c r="AB126" s="5"/>
    </row>
    <row r="129" customFormat="false" ht="15.75" hidden="false" customHeight="false" outlineLevel="0" collapsed="false">
      <c r="A129" s="11" t="s">
        <v>127</v>
      </c>
    </row>
    <row r="130" customFormat="false" ht="15.75" hidden="false" customHeight="false" outlineLevel="0" collapsed="false">
      <c r="A130" s="11" t="s">
        <v>128</v>
      </c>
      <c r="AA130" s="5"/>
      <c r="AB130" s="5"/>
    </row>
    <row r="131" customFormat="false" ht="15.75" hidden="false" customHeight="false" outlineLevel="0" collapsed="false">
      <c r="A131" s="11" t="s">
        <v>129</v>
      </c>
    </row>
    <row r="132" customFormat="false" ht="15.75" hidden="false" customHeight="false" outlineLevel="0" collapsed="false">
      <c r="A132" s="11" t="s">
        <v>130</v>
      </c>
    </row>
    <row r="133" customFormat="false" ht="15.75" hidden="false" customHeight="false" outlineLevel="0" collapsed="false">
      <c r="A133" s="11" t="s">
        <v>131</v>
      </c>
    </row>
    <row r="134" customFormat="false" ht="15.75" hidden="false" customHeight="false" outlineLevel="0" collapsed="false">
      <c r="A134" s="11" t="s">
        <v>132</v>
      </c>
      <c r="Z134" s="5"/>
      <c r="AA134" s="5"/>
      <c r="AB134" s="5"/>
    </row>
    <row r="135" customFormat="false" ht="15.75" hidden="false" customHeight="false" outlineLevel="0" collapsed="false">
      <c r="A135" s="11" t="s">
        <v>133</v>
      </c>
      <c r="Z135" s="5"/>
      <c r="AA135" s="5"/>
      <c r="AB135" s="5"/>
    </row>
    <row r="136" customFormat="false" ht="15.75" hidden="false" customHeight="false" outlineLevel="0" collapsed="false">
      <c r="A136" s="11" t="s">
        <v>134</v>
      </c>
      <c r="Z136" s="5"/>
      <c r="AA136" s="5"/>
      <c r="AB136" s="5"/>
    </row>
    <row r="137" customFormat="false" ht="15.75" hidden="false" customHeight="false" outlineLevel="0" collapsed="false">
      <c r="A137" s="11" t="s">
        <v>135</v>
      </c>
      <c r="Z137" s="5"/>
      <c r="AA137" s="5"/>
      <c r="AB137" s="5"/>
    </row>
    <row r="138" customFormat="false" ht="15.75" hidden="false" customHeight="false" outlineLevel="0" collapsed="false">
      <c r="A138" s="11" t="s">
        <v>136</v>
      </c>
      <c r="Z138" s="5"/>
      <c r="AA138" s="5"/>
      <c r="AB138" s="5"/>
    </row>
    <row r="139" customFormat="false" ht="15.75" hidden="false" customHeight="false" outlineLevel="0" collapsed="false">
      <c r="A139" s="11" t="s">
        <v>137</v>
      </c>
      <c r="Z139" s="5"/>
      <c r="AA139" s="5"/>
      <c r="AB139" s="5"/>
    </row>
    <row r="140" customFormat="false" ht="15.75" hidden="false" customHeight="false" outlineLevel="0" collapsed="false">
      <c r="A140" s="11" t="s">
        <v>138</v>
      </c>
      <c r="Z140" s="5"/>
      <c r="AA140" s="5"/>
      <c r="AB140" s="5"/>
    </row>
    <row r="141" customFormat="false" ht="15.75" hidden="false" customHeight="false" outlineLevel="0" collapsed="false">
      <c r="A141" s="11" t="s">
        <v>139</v>
      </c>
      <c r="Z141" s="5"/>
      <c r="AA141" s="5"/>
      <c r="AB141" s="5"/>
    </row>
    <row r="142" customFormat="false" ht="15.75" hidden="false" customHeight="false" outlineLevel="0" collapsed="false">
      <c r="A142" s="11" t="s">
        <v>140</v>
      </c>
      <c r="Z142" s="5"/>
      <c r="AA142" s="5"/>
      <c r="AB142" s="5"/>
    </row>
    <row r="143" customFormat="false" ht="15.75" hidden="false" customHeight="false" outlineLevel="0" collapsed="false">
      <c r="A143" s="11" t="s">
        <v>141</v>
      </c>
      <c r="Z143" s="5"/>
      <c r="AA143" s="5"/>
      <c r="AB143" s="5"/>
    </row>
    <row r="144" customFormat="false" ht="15.75" hidden="false" customHeight="false" outlineLevel="0" collapsed="false">
      <c r="A144" s="11" t="s">
        <v>142</v>
      </c>
      <c r="Z144" s="5"/>
      <c r="AA144" s="5"/>
      <c r="AB144" s="5"/>
    </row>
    <row r="145" customFormat="false" ht="15.75" hidden="false" customHeight="false" outlineLevel="0" collapsed="false">
      <c r="A145" s="11" t="s">
        <v>142</v>
      </c>
      <c r="Z145" s="5"/>
      <c r="AA145" s="5"/>
      <c r="AB145" s="5"/>
    </row>
    <row r="146" customFormat="false" ht="15.75" hidden="false" customHeight="false" outlineLevel="0" collapsed="false">
      <c r="A146" s="11" t="s">
        <v>143</v>
      </c>
      <c r="Z146" s="5"/>
      <c r="AA146" s="5"/>
      <c r="AB146" s="5"/>
    </row>
    <row r="147" customFormat="false" ht="15.75" hidden="false" customHeight="false" outlineLevel="0" collapsed="false">
      <c r="A147" s="11" t="s">
        <v>144</v>
      </c>
      <c r="Z147" s="5"/>
      <c r="AA147" s="5"/>
      <c r="AB147" s="5"/>
    </row>
    <row r="148" customFormat="false" ht="15.75" hidden="false" customHeight="false" outlineLevel="0" collapsed="false">
      <c r="A148" s="11" t="s">
        <v>145</v>
      </c>
      <c r="Z148" s="5"/>
      <c r="AA148" s="5"/>
      <c r="AB148" s="5"/>
    </row>
    <row r="149" customFormat="false" ht="15.75" hidden="false" customHeight="false" outlineLevel="0" collapsed="false">
      <c r="A149" s="11" t="s">
        <v>146</v>
      </c>
      <c r="Z149" s="5"/>
      <c r="AA149" s="5"/>
      <c r="AB149" s="5"/>
    </row>
    <row r="150" customFormat="false" ht="15.75" hidden="false" customHeight="false" outlineLevel="0" collapsed="false">
      <c r="A150" s="11" t="s">
        <v>147</v>
      </c>
      <c r="Z150" s="5"/>
      <c r="AA150" s="5"/>
      <c r="AB150" s="5"/>
    </row>
    <row r="151" customFormat="false" ht="15.75" hidden="false" customHeight="false" outlineLevel="0" collapsed="false">
      <c r="A151" s="11" t="s">
        <v>148</v>
      </c>
      <c r="Z151" s="5"/>
      <c r="AA151" s="5"/>
      <c r="AB151" s="5"/>
    </row>
    <row r="152" customFormat="false" ht="15.75" hidden="false" customHeight="false" outlineLevel="0" collapsed="false">
      <c r="A152" s="11" t="s">
        <v>149</v>
      </c>
      <c r="Z152" s="5"/>
      <c r="AA152" s="5"/>
      <c r="AB152" s="5"/>
    </row>
    <row r="153" customFormat="false" ht="15.75" hidden="false" customHeight="false" outlineLevel="0" collapsed="false">
      <c r="A153" s="11" t="s">
        <v>150</v>
      </c>
      <c r="Z153" s="5"/>
      <c r="AA153" s="5"/>
      <c r="AB153" s="5"/>
    </row>
    <row r="154" customFormat="false" ht="15.75" hidden="false" customHeight="false" outlineLevel="0" collapsed="false">
      <c r="A154" s="11" t="s">
        <v>151</v>
      </c>
      <c r="Z154" s="5"/>
      <c r="AA154" s="5"/>
      <c r="AB154" s="5"/>
    </row>
    <row r="155" customFormat="false" ht="15.75" hidden="false" customHeight="false" outlineLevel="0" collapsed="false">
      <c r="A155" s="11" t="s">
        <v>152</v>
      </c>
      <c r="Z155" s="5"/>
      <c r="AA155" s="5"/>
      <c r="AB155" s="5"/>
    </row>
    <row r="156" customFormat="false" ht="15.75" hidden="false" customHeight="false" outlineLevel="0" collapsed="false">
      <c r="A156" s="11" t="s">
        <v>152</v>
      </c>
      <c r="Z156" s="5"/>
      <c r="AA156" s="5"/>
      <c r="AB156" s="5"/>
    </row>
    <row r="157" customFormat="false" ht="15.75" hidden="false" customHeight="false" outlineLevel="0" collapsed="false">
      <c r="A157" s="11" t="s">
        <v>153</v>
      </c>
      <c r="Z157" s="5"/>
      <c r="AA157" s="5"/>
      <c r="AB157" s="5"/>
    </row>
    <row r="158" customFormat="false" ht="15.75" hidden="false" customHeight="false" outlineLevel="0" collapsed="false">
      <c r="A158" s="11" t="s">
        <v>154</v>
      </c>
      <c r="Z158" s="5"/>
      <c r="AA158" s="5"/>
      <c r="AB158" s="5"/>
    </row>
    <row r="159" customFormat="false" ht="15.75" hidden="false" customHeight="false" outlineLevel="0" collapsed="false">
      <c r="A159" s="11" t="s">
        <v>155</v>
      </c>
      <c r="Z159" s="5"/>
      <c r="AA159" s="5"/>
      <c r="AB159" s="5"/>
    </row>
    <row r="160" customFormat="false" ht="15.75" hidden="false" customHeight="false" outlineLevel="0" collapsed="false">
      <c r="A160" s="11" t="s">
        <v>156</v>
      </c>
      <c r="Z160" s="5"/>
      <c r="AA160" s="5"/>
      <c r="AB160" s="5"/>
    </row>
    <row r="161" customFormat="false" ht="15.75" hidden="false" customHeight="false" outlineLevel="0" collapsed="false">
      <c r="A161" s="11" t="s">
        <v>157</v>
      </c>
      <c r="Z161" s="5"/>
      <c r="AA161" s="5"/>
      <c r="AB161" s="5"/>
    </row>
    <row r="162" customFormat="false" ht="15.75" hidden="false" customHeight="false" outlineLevel="0" collapsed="false">
      <c r="A162" s="11" t="s">
        <v>158</v>
      </c>
      <c r="Z162" s="5"/>
      <c r="AA162" s="5"/>
      <c r="AB162" s="5"/>
    </row>
    <row r="163" customFormat="false" ht="15.75" hidden="false" customHeight="false" outlineLevel="0" collapsed="false">
      <c r="A163" s="11" t="s">
        <v>159</v>
      </c>
      <c r="Z163" s="5"/>
      <c r="AA163" s="5"/>
      <c r="AB163" s="5"/>
    </row>
    <row r="164" customFormat="false" ht="15.75" hidden="false" customHeight="false" outlineLevel="0" collapsed="false">
      <c r="A164" s="11" t="s">
        <v>160</v>
      </c>
      <c r="Z164" s="5"/>
      <c r="AA164" s="5"/>
      <c r="AB164" s="5"/>
    </row>
    <row r="165" customFormat="false" ht="15.75" hidden="false" customHeight="false" outlineLevel="0" collapsed="false">
      <c r="A165" s="11" t="s">
        <v>161</v>
      </c>
      <c r="Z165" s="5"/>
      <c r="AA165" s="5"/>
      <c r="AB165" s="5"/>
    </row>
    <row r="166" customFormat="false" ht="15.75" hidden="false" customHeight="false" outlineLevel="0" collapsed="false">
      <c r="A166" s="11" t="s">
        <v>162</v>
      </c>
      <c r="Z166" s="5"/>
      <c r="AA166" s="5"/>
      <c r="AB166" s="5"/>
    </row>
    <row r="167" customFormat="false" ht="15.75" hidden="false" customHeight="false" outlineLevel="0" collapsed="false">
      <c r="A167" s="11" t="s">
        <v>163</v>
      </c>
      <c r="Z167" s="5"/>
      <c r="AA167" s="5"/>
      <c r="AB167" s="5"/>
    </row>
    <row r="168" customFormat="false" ht="15.75" hidden="false" customHeight="false" outlineLevel="0" collapsed="false">
      <c r="A168" s="11" t="s">
        <v>164</v>
      </c>
      <c r="Z168" s="5"/>
      <c r="AA168" s="5"/>
      <c r="AB168" s="5"/>
    </row>
    <row r="169" customFormat="false" ht="15.75" hidden="false" customHeight="false" outlineLevel="0" collapsed="false">
      <c r="A169" s="11" t="s">
        <v>165</v>
      </c>
      <c r="Z169" s="5"/>
      <c r="AA169" s="5"/>
      <c r="AB169" s="5"/>
    </row>
    <row r="170" customFormat="false" ht="15.75" hidden="false" customHeight="false" outlineLevel="0" collapsed="false">
      <c r="A170" s="11" t="s">
        <v>166</v>
      </c>
      <c r="Z170" s="5"/>
      <c r="AA170" s="5"/>
      <c r="AB170" s="5"/>
    </row>
    <row r="171" customFormat="false" ht="15.75" hidden="false" customHeight="false" outlineLevel="0" collapsed="false">
      <c r="A171" s="11" t="s">
        <v>167</v>
      </c>
      <c r="Z171" s="5"/>
      <c r="AA171" s="5"/>
      <c r="AB171" s="5"/>
    </row>
    <row r="172" customFormat="false" ht="15.75" hidden="false" customHeight="false" outlineLevel="0" collapsed="false">
      <c r="A172" s="11" t="s">
        <v>168</v>
      </c>
      <c r="Z172" s="5"/>
      <c r="AA172" s="5"/>
      <c r="AB172" s="5"/>
    </row>
    <row r="173" customFormat="false" ht="15.75" hidden="false" customHeight="false" outlineLevel="0" collapsed="false">
      <c r="A173" s="11" t="s">
        <v>169</v>
      </c>
      <c r="Z173" s="5"/>
      <c r="AA173" s="5"/>
      <c r="AB173" s="5"/>
    </row>
    <row r="174" customFormat="false" ht="15.75" hidden="false" customHeight="false" outlineLevel="0" collapsed="false">
      <c r="A174" s="11" t="s">
        <v>170</v>
      </c>
      <c r="Z174" s="5"/>
      <c r="AA174" s="5"/>
      <c r="AB174" s="5"/>
    </row>
    <row r="175" customFormat="false" ht="15.75" hidden="false" customHeight="false" outlineLevel="0" collapsed="false">
      <c r="A175" s="11" t="s">
        <v>171</v>
      </c>
      <c r="Z175" s="5"/>
      <c r="AA175" s="5"/>
      <c r="AB175" s="5"/>
    </row>
    <row r="176" customFormat="false" ht="15.75" hidden="false" customHeight="false" outlineLevel="0" collapsed="false">
      <c r="A176" s="11" t="s">
        <v>172</v>
      </c>
      <c r="Z176" s="5"/>
      <c r="AA176" s="5"/>
      <c r="AB176" s="5"/>
    </row>
    <row r="177" customFormat="false" ht="15.75" hidden="false" customHeight="false" outlineLevel="0" collapsed="false">
      <c r="A177" s="11" t="s">
        <v>173</v>
      </c>
      <c r="Z177" s="5"/>
      <c r="AA177" s="5"/>
      <c r="AB177" s="5"/>
    </row>
    <row r="178" customFormat="false" ht="15.75" hidden="false" customHeight="false" outlineLevel="0" collapsed="false">
      <c r="A178" s="11" t="s">
        <v>174</v>
      </c>
      <c r="Z178" s="5"/>
      <c r="AA178" s="5"/>
      <c r="AB178" s="5"/>
    </row>
    <row r="179" customFormat="false" ht="15.75" hidden="false" customHeight="false" outlineLevel="0" collapsed="false">
      <c r="A179" s="11" t="s">
        <v>175</v>
      </c>
      <c r="Z179" s="5"/>
      <c r="AA179" s="5"/>
      <c r="AB179" s="5"/>
    </row>
    <row r="180" customFormat="false" ht="15.75" hidden="false" customHeight="false" outlineLevel="0" collapsed="false">
      <c r="A180" s="11" t="s">
        <v>176</v>
      </c>
      <c r="Z180" s="5"/>
      <c r="AA180" s="5"/>
      <c r="AB180" s="5"/>
    </row>
    <row r="181" customFormat="false" ht="15.75" hidden="false" customHeight="false" outlineLevel="0" collapsed="false">
      <c r="A181" s="11" t="s">
        <v>177</v>
      </c>
      <c r="Z181" s="5"/>
      <c r="AA181" s="5"/>
      <c r="AB181" s="5"/>
    </row>
    <row r="182" customFormat="false" ht="15.75" hidden="false" customHeight="false" outlineLevel="0" collapsed="false">
      <c r="A182" s="11" t="s">
        <v>178</v>
      </c>
      <c r="Z182" s="5"/>
      <c r="AA182" s="5"/>
      <c r="AB182" s="5"/>
    </row>
    <row r="183" customFormat="false" ht="15.75" hidden="false" customHeight="false" outlineLevel="0" collapsed="false">
      <c r="A183" s="11" t="s">
        <v>179</v>
      </c>
      <c r="Z183" s="5"/>
      <c r="AA183" s="5"/>
      <c r="AB183" s="5"/>
    </row>
    <row r="184" customFormat="false" ht="15.75" hidden="false" customHeight="false" outlineLevel="0" collapsed="false">
      <c r="A184" s="11" t="s">
        <v>179</v>
      </c>
      <c r="Z184" s="5"/>
      <c r="AA184" s="5"/>
      <c r="AB184" s="5"/>
    </row>
    <row r="185" customFormat="false" ht="15.75" hidden="false" customHeight="false" outlineLevel="0" collapsed="false">
      <c r="A185" s="11" t="s">
        <v>180</v>
      </c>
      <c r="Z185" s="5"/>
      <c r="AA185" s="5"/>
      <c r="AB185" s="5"/>
    </row>
    <row r="186" customFormat="false" ht="15.75" hidden="false" customHeight="false" outlineLevel="0" collapsed="false">
      <c r="A186" s="11" t="s">
        <v>181</v>
      </c>
      <c r="Z186" s="5"/>
      <c r="AA186" s="5"/>
      <c r="AB186" s="5"/>
    </row>
    <row r="187" customFormat="false" ht="15.75" hidden="false" customHeight="false" outlineLevel="0" collapsed="false">
      <c r="A187" s="11" t="s">
        <v>182</v>
      </c>
      <c r="Z187" s="5"/>
      <c r="AA187" s="5"/>
      <c r="AB187" s="5"/>
    </row>
    <row r="188" customFormat="false" ht="15.75" hidden="false" customHeight="false" outlineLevel="0" collapsed="false">
      <c r="A188" s="11" t="s">
        <v>183</v>
      </c>
      <c r="Z188" s="5"/>
      <c r="AA188" s="5"/>
      <c r="AB188" s="5"/>
    </row>
    <row r="189" customFormat="false" ht="15.75" hidden="false" customHeight="false" outlineLevel="0" collapsed="false">
      <c r="A189" s="11" t="s">
        <v>184</v>
      </c>
      <c r="Z189" s="5"/>
      <c r="AA189" s="5"/>
      <c r="AB189" s="5"/>
    </row>
    <row r="190" customFormat="false" ht="15.75" hidden="false" customHeight="false" outlineLevel="0" collapsed="false">
      <c r="A190" s="11" t="s">
        <v>185</v>
      </c>
      <c r="Z190" s="5"/>
      <c r="AA190" s="5"/>
      <c r="AB190" s="5"/>
    </row>
    <row r="191" customFormat="false" ht="15.75" hidden="false" customHeight="false" outlineLevel="0" collapsed="false">
      <c r="A191" s="15" t="s">
        <v>186</v>
      </c>
      <c r="Z191" s="5"/>
      <c r="AA191" s="5"/>
      <c r="AB191" s="5"/>
    </row>
    <row r="1048576" customFormat="false" ht="15.75" hidden="false" customHeight="true" outlineLevel="0" collapsed="false"/>
  </sheetData>
  <autoFilter ref="A1:BY102"/>
  <hyperlinks>
    <hyperlink ref="C102" r:id="rId1" display="https://www.argentina.gob.ar/coronavirus/medidas-gobierno"/>
    <hyperlink ref="A106" r:id="rId2" display="https://www.argentina.gob.ar/coronavirus/informe-diario"/>
    <hyperlink ref="A110" r:id="rId3" display="https://www.argentina.gob.ar/coronavirus/informe-diario"/>
    <hyperlink ref="F112" r:id="rId4" display="https://gabgoh.github.io/COVID/index.html"/>
    <hyperlink ref="A129" r:id="rId5" display="https://www.lanacion.com.ar/sociedad/provincia-provincia-mapa-del-coronavirus-argentina-nid2344407"/>
    <hyperlink ref="A130" r:id="rId6" display="https://www.losandes.com.ar/article/view?slug=infodatos-segui-la-evolucion-del-coronavirus-en-el-pais-y-en-las-provincias"/>
    <hyperlink ref="A131" r:id="rId7" display="https://www.buenosaires.gob.ar/salud/noticias/actualizacion-de-los-casos-de-coronavirus-en-la-ciudad-buenos-aires"/>
    <hyperlink ref="A132" r:id="rId8" display="https://www.todojujuy.com/jujuy/jujuy-confirman-tres-semanas-casos-coronavirus-n133692"/>
    <hyperlink ref="A133" r:id="rId9" location="7/-39.823/-67.349" display="https://salud.rionegro.gov.ar/mapa/#7/-39.823/-67.349"/>
    <hyperlink ref="A134" r:id="rId10" display="http://www.salta.gov.ar/prensa/noticias/salta-se-mantiene-sin-nuevos-casos-positivos-de-coronavirus/69442"/>
    <hyperlink ref="A135" r:id="rId11" display="https://www.santafe.gob.ar/ms/covid19/tablero/"/>
    <hyperlink ref="A136" r:id="rId12" display="https://www.lavoz.com.ar/interactivo/coronavirus-mapa-interactivo-y-evolucion-de-casos-en-argentina-y-cordoba"/>
    <hyperlink ref="A137" r:id="rId13" display="https://www.cba.gov.ar/informe-diario-de-casos-y-medidas/"/>
    <hyperlink ref="A138" r:id="rId14" display="https://viapais.com.ar/ushuaia/1720622-coronavirus-en-tierra-del-fuego-ya-son-125-los-casos-confirmados-y-59-los-recuperados/"/>
    <hyperlink ref="A139" r:id="rId15" display="https://criticasur.com.ar/nota/24983/coronavirus_ya_son_mas_los_recuperados_que_los_infectados_en_tierra_del_fuego/"/>
    <hyperlink ref="A140" r:id="rId16" display="https://www.tierradelfuego.gob.ar/parte-diario-epidemiologico-covid-19-al-19-de-abril-de-2020/"/>
    <hyperlink ref="A141" r:id="rId17" display="https://www.tierradelfuego.gob.ar/parte-diario-epidemiologico-covid-19-al-20-de-abril-de-2020/"/>
    <hyperlink ref="A142" r:id="rId18" display="https://www.tierradelfuego.gob.ar/parte-diario-epidemiologico-covid-19-al-18-de-abril-de-2020/"/>
    <hyperlink ref="A143" r:id="rId19" display="https://www.tierradelfuego.gob.ar/parte-diario-epidemiologico-covid-19-al-17-de-abril-de-2020/"/>
    <hyperlink ref="A144" r:id="rId20" display="https://www.tierradelfuego.gob.ar/parte-diario-epidemiologico-covid-19-al-16-de-abril-de-2020/"/>
    <hyperlink ref="A145" r:id="rId21" display="https://www.tierradelfuego.gob.ar/parte-diario-epidemiologico-covid-19-al-16-de-abril-de-2020/"/>
    <hyperlink ref="A146" r:id="rId22" display="https://www.tierradelfuego.gob.ar/parte-diario-epidemiologico-covid-19-al-15-de-abril-de-2020/"/>
    <hyperlink ref="A147" r:id="rId23" display="https://www.tierradelfuego.gob.ar/parte-diario-epidemiologico-covid-19-al-14-de-abril-de-2020/"/>
    <hyperlink ref="A148" r:id="rId24" display="https://www.tierradelfuego.gob.ar/parte-diario-epidemiologico-covid-parte-diario-epidemiologico-covid-19-al-13-de-abril-de-2020al-13-de-abril-de-2020/"/>
    <hyperlink ref="A149" r:id="rId25" display="https://www.tierradelfuego.gob.ar/parte-diario-epidemiologico-covid-19-al-12-de-abril-de-2020/"/>
    <hyperlink ref="A150" r:id="rId26" display="https://www.tierradelfuego.gob.ar/parte-diario-epidemiologico-covid-19-al-9-de-abril-de-2020-no-se-registraron-nuevos-casos-en-la-provincia-se-mantiene-un-total-de-81-casos-positivos-27-de-los-cuales-ya-tienen-el-alta-medico-suman-2/"/>
    <hyperlink ref="A151" r:id="rId27" display="https://www.tierradelfuego.gob.ar/parte-diario-epidemiologico-covid-19-al-10-de-abril-de-2020-se-registraron-2-nuevos-casos-en-la-provincia-suman-32-pacientes-con-alta-medico-y-311-los-casos-descartados/"/>
    <hyperlink ref="A152" r:id="rId28" display="https://www.tierradelfuego.gob.ar/parte-diario-epidemiologico-covid-19-al-8-de-abril-de-2020-se-registraron-2-nuevos-casos-en-la-provincia-totalizan-25-pacientes-con-alta-medico-y-ya-son-267-los-casos-descartados/"/>
    <hyperlink ref="A153" r:id="rId29" display="https://www.tierradelfuego.gob.ar/parte-diario-epidemiologico-covid-19-al-7-de-abril-de-2020-se-registraron-2-nuevos-casos-en-la-provincia-totalizan-21-pacientes-con-alta-medico-y-ya-son-253-los-casos-descartados/"/>
    <hyperlink ref="A154" r:id="rId30" display="https://www.tierradelfuego.gob.ar/parte-diario-epidemiologico-covid-19-al-6-de-abril-de-2020-se-registraron-2-nuevos-casos-en-la-provincia-se-suma-otro-paciente-con-alta-medico-y-ya-son-235-casos-descartados/"/>
    <hyperlink ref="A155" r:id="rId31" display="https://www.tierradelfuego.gob.ar/parte-diario-epidemiologico-covid-19-al-5-de-abril-de-2020-se-registraron-3-nuevos-casos-en-la-provincia-ya-hay-11-pacientes-recuperados-y-221-casos-descartados/"/>
    <hyperlink ref="A156" r:id="rId32" display="https://www.tierradelfuego.gob.ar/parte-diario-epidemiologico-covid-19-al-5-de-abril-de-2020-se-registraron-3-nuevos-casos-en-la-provincia-ya-hay-11-pacientes-recuperados-y-221-casos-descartados/"/>
    <hyperlink ref="A157" r:id="rId33" display="https://www.tierradelfuego.gob.ar/parte-diario-epidemiologico-covid-19-2/"/>
    <hyperlink ref="A158" r:id="rId34" display="https://www.tierradelfuego.gob.ar/parte-diario-epidemiologico-covid-19/"/>
    <hyperlink ref="A159" r:id="rId35" display="https://www.tierradelfuego.gob.ar/parte-diario-epidemiologico-covid19/"/>
    <hyperlink ref="A160" r:id="rId36" display="https://www.lagaceta.com.ar/nota/838273/actualidad/evolucion-diaria-pandemia-covid19-tucuman-argentina.html"/>
    <hyperlink ref="A161" r:id="rId37" display="http://msptucuman.gov.ar/informacion-sanitaria/sala-de-situacion-2/"/>
    <hyperlink ref="A162" r:id="rId38" display="http://www.salud.mendoza.gov.ar/"/>
    <hyperlink ref="A163" r:id="rId39" display="http://www.prensa.mendoza.gov.ar/coronavirus-comunicado-del-ministerio-de-salud-desarrollo-social-y-deportes-de-mendoza-41/"/>
    <hyperlink ref="A164" r:id="rId40" display="http://www.prensa.mendoza.gov.ar/coronavirus-comunicado-del-ministerio-de-salud-desarrollo-social-y-deportes-de-mendoza-43/"/>
    <hyperlink ref="A165" r:id="rId41" display="https://www.tierradelfuego.gob.ar/category/coronavirus/"/>
    <hyperlink ref="A166" r:id="rId42" display="https://www.tierradelfuego.gob.ar/parte-diario-epidemiologico-covid-19-al-6-de-mayo-de-2020/"/>
    <hyperlink ref="A167" r:id="rId43" display="https://www.tierradelfuego.gob.ar/parte-diario-epidemiologico-covid-19-al-7-de-mayo-de-2020/"/>
    <hyperlink ref="A168" r:id="rId44" display="https://www.tierradelfuego.gob.ar/parte-diario-epidemiologico-covid-19-al-8-de-mayo-de-2020/"/>
    <hyperlink ref="A169" r:id="rId45" display="http://www.prensa.mendoza.gov.ar/coronavirus-comunicado-del-ministerio-de-salud-desarrollo-social-y-deportes-de-mendoza-52/"/>
    <hyperlink ref="A170" r:id="rId46" display="http://www.prensa.mendoza.gov.ar/coronavirus-comunicado-del-ministerio-de-salud-desarrollo-social-y-deportes-de-mendoza-54/"/>
    <hyperlink ref="A171" r:id="rId47" display="http://www.prensa.mendoza.gov.ar/coronavirus-comunicado-del-ministerio-de-salud-desarrollo-social-y-deportes-de-mendoza-51/"/>
    <hyperlink ref="A172" r:id="rId48" display="http://www.prensa.mendoza.gov.ar/coronavirus-comunicado-del-ministerio-de-salud-desarrollo-social-y-deportes-de-mendoza-50/"/>
    <hyperlink ref="A173" r:id="rId49" display="http://www.prensa.mendoza.gov.ar/coronavirus-comunicado-del-ministerio-de-salud-desarrollo-social-y-deportes-de-mendoza-49/"/>
    <hyperlink ref="A174" r:id="rId50" display="http://msptucuman.gov.ar/wordpress/wp-content/uploads/2020/05/Sala-covid-4-mayo-final.pdf"/>
    <hyperlink ref="A175" r:id="rId51" display="http://msptucuman.gov.ar/wordpress/wp-content/uploads/2020/04/Sala-covid-27-abril.pdf"/>
    <hyperlink ref="A176" r:id="rId52" display="http://msptucuman.gov.ar/wordpress/wp-content/uploads/2020/04/Sala-covid-20-de-abril-fin.pdf"/>
    <hyperlink ref="A177" r:id="rId53" display="http://msptucuman.gov.ar/wordpress/wp-content/uploads/2020/05/Sala-covid-11-mayo-web.pdf"/>
    <hyperlink ref="A178" r:id="rId54" display="https://www.tierradelfuego.gob.ar/parte-diario-epidemiologico-covid-19-al-16-de-mayo-de-2020/"/>
    <hyperlink ref="A179" r:id="rId55" display="http://www.prensa.mendoza.gov.ar/coronavirus-comunicado-del-ministerio-de-salud-desarrollo-social-y-deportes-de-mendoza-67/"/>
    <hyperlink ref="A180" r:id="rId56" display="http://www.prensa.mendoza.gov.ar/coronavirus-comunicado-del-ministerio-de-salud-desarrollo-social-y-deportes-de-mendoza-66/"/>
    <hyperlink ref="A181" r:id="rId57" display="http://www.prensa.mendoza.gov.ar/coronavirus-comunicado-del-ministerio-de-salud-desarrollo-social-y-deportes-de-mendoza-69/"/>
    <hyperlink ref="A182" r:id="rId58" display="http://www.prensa.mendoza.gov.ar/coronavirus-comunicado-del-ministerio-de-salud-desarrollo-social-y-deportes-de-mendoza-64/"/>
    <hyperlink ref="A183" r:id="rId59" display="http://www.prensa.mendoza.gov.ar/coronavirus-comunicado-del-ministerio-de-salud-desarrollo-social-y-deportes-de-mendoza-62/"/>
    <hyperlink ref="A184" r:id="rId60" display="http://www.prensa.mendoza.gov.ar/coronavirus-comunicado-del-ministerio-de-salud-desarrollo-social-y-deportes-de-mendoza-62/"/>
    <hyperlink ref="A185" r:id="rId61" display="https://www.tierradelfuego.gob.ar/parte-diario-epidemiologico-covid-19-al-24-de-mayo-de-2020/"/>
    <hyperlink ref="A186" r:id="rId62" display="https://www.tierradelfuego.gob.ar/parte-diario-epidemiologico-covid-19-al-23-de-mayo-de-2020/"/>
    <hyperlink ref="A187" r:id="rId63" display="https://www.tierradelfuego.gob.ar/parte-diario-epidemiologico-covid-19-al-22-de-mayo-de-2020/"/>
    <hyperlink ref="A188" r:id="rId64" display="https://www.tierradelfuego.gob.ar/parte-diario-epidemiologico-covid-19-al-21-de-mayo-de-2020/"/>
    <hyperlink ref="A189" r:id="rId65" display="https://www.tierradelfuego.gob.ar/parte-diario-epidemiologico-covid-19-al-20-de-mayo-de-2020/"/>
    <hyperlink ref="A190" r:id="rId66" display="https://www.tierradelfuego.gob.ar/parte-diario-epidemiologico-covid-19-al-19-de-mayo-de-2020/"/>
    <hyperlink ref="A191" r:id="rId67" display="http://msptucuman.gov.ar/wordpress/wp-content/uploads/2020/05/Sala-covid-18-mayo-final-1.pdf"/>
  </hyperlinks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68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Q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" min="1" style="0" width="16.87"/>
    <col collapsed="false" customWidth="true" hidden="false" outlineLevel="0" max="1025" min="2" style="0" width="14.43"/>
  </cols>
  <sheetData>
    <row r="1" customFormat="false" ht="15.75" hidden="false" customHeight="false" outlineLevel="0" collapsed="false">
      <c r="A1" s="4" t="s">
        <v>0</v>
      </c>
      <c r="B1" s="16" t="s">
        <v>187</v>
      </c>
      <c r="C1" s="16" t="s">
        <v>188</v>
      </c>
      <c r="D1" s="16" t="s">
        <v>189</v>
      </c>
      <c r="E1" s="16" t="s">
        <v>190</v>
      </c>
      <c r="F1" s="16" t="s">
        <v>191</v>
      </c>
      <c r="G1" s="16" t="s">
        <v>192</v>
      </c>
      <c r="H1" s="16" t="s">
        <v>193</v>
      </c>
      <c r="I1" s="16" t="s">
        <v>194</v>
      </c>
      <c r="J1" s="16" t="s">
        <v>195</v>
      </c>
      <c r="K1" s="16" t="s">
        <v>196</v>
      </c>
      <c r="L1" s="16" t="s">
        <v>197</v>
      </c>
      <c r="M1" s="16" t="s">
        <v>198</v>
      </c>
      <c r="N1" s="16" t="s">
        <v>199</v>
      </c>
      <c r="O1" s="16" t="s">
        <v>200</v>
      </c>
      <c r="P1" s="16" t="s">
        <v>201</v>
      </c>
      <c r="Q1" s="16" t="s">
        <v>202</v>
      </c>
    </row>
    <row r="2" customFormat="false" ht="15.75" hidden="false" customHeight="false" outlineLevel="0" collapsed="false">
      <c r="E2" s="5" t="n">
        <v>0.211764705882353</v>
      </c>
      <c r="F2" s="5" t="n">
        <v>0.17816091954023</v>
      </c>
      <c r="G2" s="5" t="n">
        <v>0.152284263959391</v>
      </c>
      <c r="H2" s="5" t="n">
        <v>0.300448430493273</v>
      </c>
      <c r="I2" s="5" t="n">
        <v>0.144366197183099</v>
      </c>
      <c r="J2" s="5" t="n">
        <v>0.161290322580645</v>
      </c>
      <c r="K2" s="5" t="n">
        <v>1</v>
      </c>
      <c r="L2" s="5" t="n">
        <v>0.189144736842105</v>
      </c>
      <c r="M2" s="5" t="n">
        <v>0.218045112781955</v>
      </c>
      <c r="N2" s="5" t="n">
        <f aca="false">N6/N3</f>
        <v>0.153030303030303</v>
      </c>
      <c r="O2" s="5" t="n">
        <f aca="false">O6/O3</f>
        <v>0.121412803532009</v>
      </c>
      <c r="P2" s="5" t="n">
        <f aca="false">P6/P3</f>
        <v>0.170454545454545</v>
      </c>
    </row>
    <row r="3" customFormat="false" ht="15.75" hidden="false" customHeight="false" outlineLevel="0" collapsed="false">
      <c r="A3" s="4" t="s">
        <v>203</v>
      </c>
      <c r="C3" s="5" t="n">
        <v>59</v>
      </c>
      <c r="D3" s="5" t="n">
        <v>45</v>
      </c>
      <c r="E3" s="5" t="n">
        <v>85</v>
      </c>
      <c r="F3" s="5" t="n">
        <v>174</v>
      </c>
      <c r="G3" s="5" t="n">
        <v>197</v>
      </c>
      <c r="H3" s="5" t="n">
        <v>223</v>
      </c>
      <c r="I3" s="5" t="n">
        <v>284</v>
      </c>
      <c r="J3" s="5" t="n">
        <v>217</v>
      </c>
      <c r="K3" s="5" t="n">
        <v>86</v>
      </c>
      <c r="L3" s="5" t="n">
        <v>608</v>
      </c>
      <c r="M3" s="5" t="n">
        <v>399</v>
      </c>
      <c r="N3" s="5" t="n">
        <v>660</v>
      </c>
      <c r="O3" s="5" t="n">
        <f aca="false">O4-N4</f>
        <v>453</v>
      </c>
      <c r="P3" s="5" t="n">
        <f aca="false">P4-O4</f>
        <v>440</v>
      </c>
    </row>
    <row r="4" customFormat="false" ht="15.75" hidden="false" customHeight="false" outlineLevel="0" collapsed="false">
      <c r="A4" s="4" t="s">
        <v>204</v>
      </c>
      <c r="B4" s="4" t="n">
        <v>470</v>
      </c>
      <c r="C4" s="4" t="n">
        <v>529</v>
      </c>
      <c r="D4" s="4" t="n">
        <v>574</v>
      </c>
      <c r="E4" s="4" t="n">
        <v>659</v>
      </c>
      <c r="F4" s="4" t="n">
        <v>833</v>
      </c>
      <c r="G4" s="4" t="n">
        <v>1030</v>
      </c>
      <c r="H4" s="4" t="n">
        <v>1253</v>
      </c>
      <c r="I4" s="4" t="n">
        <v>1537</v>
      </c>
      <c r="J4" s="4" t="n">
        <v>1754</v>
      </c>
      <c r="K4" s="4" t="n">
        <v>1840</v>
      </c>
      <c r="L4" s="4" t="n">
        <v>2448</v>
      </c>
      <c r="M4" s="4" t="n">
        <v>2847</v>
      </c>
      <c r="N4" s="4" t="n">
        <v>3507</v>
      </c>
      <c r="O4" s="4" t="n">
        <v>3960</v>
      </c>
      <c r="P4" s="4" t="n">
        <v>4400</v>
      </c>
    </row>
    <row r="6" customFormat="false" ht="15.75" hidden="false" customHeight="false" outlineLevel="0" collapsed="false">
      <c r="E6" s="5" t="n">
        <v>18</v>
      </c>
      <c r="F6" s="5" t="n">
        <v>31</v>
      </c>
      <c r="G6" s="5" t="n">
        <v>30</v>
      </c>
      <c r="H6" s="5" t="n">
        <v>67</v>
      </c>
      <c r="I6" s="5" t="n">
        <v>41</v>
      </c>
      <c r="J6" s="5" t="n">
        <v>35</v>
      </c>
      <c r="K6" s="5" t="n">
        <v>86</v>
      </c>
      <c r="L6" s="5" t="n">
        <v>115</v>
      </c>
      <c r="M6" s="5" t="n">
        <v>87</v>
      </c>
      <c r="N6" s="5" t="n">
        <v>101</v>
      </c>
      <c r="O6" s="5" t="n">
        <v>55</v>
      </c>
      <c r="P6" s="4" t="n">
        <v>75</v>
      </c>
      <c r="Q6" s="4" t="n">
        <v>175</v>
      </c>
    </row>
    <row r="9" customFormat="false" ht="15.75" hidden="false" customHeight="false" outlineLevel="0" collapsed="false">
      <c r="A9" s="4" t="s">
        <v>0</v>
      </c>
      <c r="C9" s="4" t="s">
        <v>203</v>
      </c>
      <c r="D9" s="4" t="s">
        <v>204</v>
      </c>
    </row>
    <row r="10" customFormat="false" ht="15.75" hidden="false" customHeight="false" outlineLevel="0" collapsed="false">
      <c r="A10" s="16" t="s">
        <v>187</v>
      </c>
      <c r="D10" s="4" t="n">
        <v>470</v>
      </c>
    </row>
    <row r="11" customFormat="false" ht="15.75" hidden="false" customHeight="false" outlineLevel="0" collapsed="false">
      <c r="A11" s="16" t="s">
        <v>188</v>
      </c>
      <c r="C11" s="5" t="n">
        <v>59</v>
      </c>
      <c r="D11" s="4" t="n">
        <v>529</v>
      </c>
    </row>
    <row r="12" customFormat="false" ht="15.75" hidden="false" customHeight="false" outlineLevel="0" collapsed="false">
      <c r="A12" s="16" t="s">
        <v>189</v>
      </c>
      <c r="C12" s="5" t="n">
        <v>45</v>
      </c>
      <c r="D12" s="4" t="n">
        <v>574</v>
      </c>
    </row>
    <row r="13" customFormat="false" ht="15.75" hidden="false" customHeight="false" outlineLevel="0" collapsed="false">
      <c r="A13" s="16" t="s">
        <v>190</v>
      </c>
      <c r="B13" s="5" t="n">
        <v>0.211764705882353</v>
      </c>
      <c r="C13" s="5" t="n">
        <v>85</v>
      </c>
      <c r="D13" s="4" t="n">
        <v>659</v>
      </c>
      <c r="F13" s="5" t="n">
        <v>18</v>
      </c>
    </row>
    <row r="14" customFormat="false" ht="15.75" hidden="false" customHeight="false" outlineLevel="0" collapsed="false">
      <c r="A14" s="16" t="s">
        <v>191</v>
      </c>
      <c r="B14" s="5" t="n">
        <v>0.17816091954023</v>
      </c>
      <c r="C14" s="5" t="n">
        <v>174</v>
      </c>
      <c r="D14" s="4" t="n">
        <v>833</v>
      </c>
      <c r="F14" s="5" t="n">
        <v>31</v>
      </c>
    </row>
    <row r="15" customFormat="false" ht="15.75" hidden="false" customHeight="false" outlineLevel="0" collapsed="false">
      <c r="A15" s="16" t="s">
        <v>192</v>
      </c>
      <c r="B15" s="5" t="n">
        <v>0.152284263959391</v>
      </c>
      <c r="C15" s="5" t="n">
        <v>197</v>
      </c>
      <c r="D15" s="4" t="n">
        <v>1030</v>
      </c>
      <c r="F15" s="5" t="n">
        <v>30</v>
      </c>
    </row>
    <row r="16" customFormat="false" ht="15.75" hidden="false" customHeight="false" outlineLevel="0" collapsed="false">
      <c r="A16" s="16" t="s">
        <v>193</v>
      </c>
      <c r="B16" s="5" t="n">
        <v>0.300448430493273</v>
      </c>
      <c r="C16" s="5" t="n">
        <v>223</v>
      </c>
      <c r="D16" s="4" t="n">
        <v>1253</v>
      </c>
      <c r="F16" s="5" t="n">
        <v>67</v>
      </c>
    </row>
    <row r="17" customFormat="false" ht="15.75" hidden="false" customHeight="false" outlineLevel="0" collapsed="false">
      <c r="A17" s="16" t="s">
        <v>194</v>
      </c>
      <c r="B17" s="5" t="n">
        <v>0.144366197183099</v>
      </c>
      <c r="C17" s="5" t="n">
        <v>284</v>
      </c>
      <c r="D17" s="4" t="n">
        <v>1537</v>
      </c>
      <c r="F17" s="5" t="n">
        <v>41</v>
      </c>
    </row>
    <row r="18" customFormat="false" ht="15.75" hidden="false" customHeight="false" outlineLevel="0" collapsed="false">
      <c r="A18" s="16" t="s">
        <v>195</v>
      </c>
      <c r="B18" s="5" t="n">
        <v>0.161290322580645</v>
      </c>
      <c r="C18" s="5" t="n">
        <v>217</v>
      </c>
      <c r="D18" s="4" t="n">
        <v>1754</v>
      </c>
      <c r="F18" s="5" t="n">
        <v>35</v>
      </c>
    </row>
    <row r="19" customFormat="false" ht="15.75" hidden="false" customHeight="false" outlineLevel="0" collapsed="false">
      <c r="A19" s="16" t="s">
        <v>196</v>
      </c>
      <c r="B19" s="5" t="n">
        <v>1</v>
      </c>
      <c r="C19" s="5" t="n">
        <v>86</v>
      </c>
      <c r="D19" s="4" t="n">
        <v>1840</v>
      </c>
      <c r="F19" s="5" t="n">
        <v>86</v>
      </c>
    </row>
    <row r="20" customFormat="false" ht="15.75" hidden="false" customHeight="false" outlineLevel="0" collapsed="false">
      <c r="A20" s="16" t="s">
        <v>197</v>
      </c>
      <c r="B20" s="5" t="n">
        <v>0.189144736842105</v>
      </c>
      <c r="C20" s="5" t="n">
        <v>608</v>
      </c>
      <c r="D20" s="4" t="n">
        <v>2448</v>
      </c>
      <c r="F20" s="5" t="n">
        <v>115</v>
      </c>
    </row>
    <row r="21" customFormat="false" ht="15.75" hidden="false" customHeight="false" outlineLevel="0" collapsed="false">
      <c r="A21" s="16" t="s">
        <v>198</v>
      </c>
      <c r="B21" s="5" t="n">
        <v>0.218045112781955</v>
      </c>
      <c r="C21" s="5" t="n">
        <v>399</v>
      </c>
      <c r="D21" s="4" t="n">
        <v>2847</v>
      </c>
      <c r="F21" s="5" t="n">
        <v>87</v>
      </c>
    </row>
    <row r="22" customFormat="false" ht="15.75" hidden="false" customHeight="false" outlineLevel="0" collapsed="false">
      <c r="A22" s="16" t="s">
        <v>199</v>
      </c>
      <c r="B22" s="5" t="n">
        <f aca="false">F22/C22</f>
        <v>0.153030303030303</v>
      </c>
      <c r="C22" s="5" t="n">
        <v>660</v>
      </c>
      <c r="D22" s="4" t="n">
        <v>3507</v>
      </c>
      <c r="F22" s="5" t="n">
        <v>101</v>
      </c>
    </row>
    <row r="23" customFormat="false" ht="15.75" hidden="false" customHeight="false" outlineLevel="0" collapsed="false">
      <c r="A23" s="16" t="s">
        <v>200</v>
      </c>
      <c r="B23" s="5" t="n">
        <f aca="false">F23/C23</f>
        <v>0.121412803532009</v>
      </c>
      <c r="C23" s="5" t="n">
        <f aca="false">D23-D22</f>
        <v>453</v>
      </c>
      <c r="D23" s="4" t="n">
        <v>3960</v>
      </c>
      <c r="F23" s="5" t="n">
        <v>55</v>
      </c>
    </row>
    <row r="24" customFormat="false" ht="15.75" hidden="false" customHeight="false" outlineLevel="0" collapsed="false">
      <c r="A24" s="16" t="s">
        <v>201</v>
      </c>
      <c r="B24" s="5" t="n">
        <f aca="false">F24/C24</f>
        <v>0.170454545454545</v>
      </c>
      <c r="C24" s="5" t="n">
        <f aca="false">D24-D23</f>
        <v>440</v>
      </c>
      <c r="D24" s="4" t="n">
        <v>4400</v>
      </c>
      <c r="F24" s="4" t="n">
        <v>75</v>
      </c>
    </row>
    <row r="25" customFormat="false" ht="15.75" hidden="false" customHeight="false" outlineLevel="0" collapsed="false">
      <c r="A25" s="16" t="s">
        <v>202</v>
      </c>
      <c r="F25" s="4" t="n">
        <v>175</v>
      </c>
    </row>
  </sheetData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2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2" min="1" style="0" width="14.43"/>
    <col collapsed="false" customWidth="true" hidden="false" outlineLevel="0" max="3" min="3" style="0" width="19.3"/>
    <col collapsed="false" customWidth="true" hidden="false" outlineLevel="0" max="1025" min="4" style="0" width="14.43"/>
  </cols>
  <sheetData>
    <row r="1" customFormat="false" ht="15.75" hidden="false" customHeight="false" outlineLevel="0" collapsed="false">
      <c r="A1" s="4" t="s">
        <v>205</v>
      </c>
      <c r="B1" s="7" t="s">
        <v>206</v>
      </c>
      <c r="C1" s="4" t="s">
        <v>207</v>
      </c>
      <c r="D1" s="4" t="s">
        <v>208</v>
      </c>
    </row>
    <row r="2" customFormat="false" ht="15.75" hidden="false" customHeight="false" outlineLevel="0" collapsed="false">
      <c r="A2" s="17" t="n">
        <v>43903</v>
      </c>
      <c r="B2" s="18" t="n">
        <v>34</v>
      </c>
      <c r="C2" s="19" t="n">
        <f aca="false">31*C$19</f>
        <v>38.316</v>
      </c>
      <c r="D2" s="5" t="n">
        <f aca="false">(C2-B2)*(C2-B2)</f>
        <v>18.627856</v>
      </c>
    </row>
    <row r="3" customFormat="false" ht="15.75" hidden="false" customHeight="false" outlineLevel="0" collapsed="false">
      <c r="A3" s="17" t="n">
        <v>43904</v>
      </c>
      <c r="B3" s="18" t="n">
        <v>45</v>
      </c>
      <c r="C3" s="19" t="n">
        <f aca="false">C2*C$19</f>
        <v>47.358576</v>
      </c>
      <c r="D3" s="5" t="n">
        <f aca="false">(C3-B3)*(C3-B3)</f>
        <v>5.562880747776</v>
      </c>
    </row>
    <row r="4" customFormat="false" ht="15.75" hidden="false" customHeight="false" outlineLevel="0" collapsed="false">
      <c r="A4" s="17" t="n">
        <v>43905</v>
      </c>
      <c r="B4" s="18" t="n">
        <v>56</v>
      </c>
      <c r="C4" s="19" t="n">
        <f aca="false">C3*C$19</f>
        <v>58.535199936</v>
      </c>
      <c r="D4" s="5" t="n">
        <f aca="false">(C4-B4)*(C4-B4)</f>
        <v>6.42723871549439</v>
      </c>
    </row>
    <row r="5" customFormat="false" ht="15.75" hidden="false" customHeight="false" outlineLevel="0" collapsed="false">
      <c r="A5" s="17" t="n">
        <v>43906</v>
      </c>
      <c r="B5" s="18" t="n">
        <v>65</v>
      </c>
      <c r="C5" s="19" t="n">
        <f aca="false">C4*C$19</f>
        <v>72.349507120896</v>
      </c>
      <c r="D5" s="5" t="n">
        <f aca="false">(C5-B5)*(C5-B5)</f>
        <v>54.0152549201009</v>
      </c>
    </row>
    <row r="6" customFormat="false" ht="15.75" hidden="false" customHeight="false" outlineLevel="0" collapsed="false">
      <c r="A6" s="17" t="n">
        <v>43907</v>
      </c>
      <c r="B6" s="18" t="n">
        <v>79</v>
      </c>
      <c r="C6" s="19" t="n">
        <f aca="false">C5*C$19</f>
        <v>89.4239908014275</v>
      </c>
      <c r="D6" s="5" t="n">
        <f aca="false">(C6-B6)*(C6-B6)</f>
        <v>108.659584228244</v>
      </c>
    </row>
    <row r="7" customFormat="false" ht="15.75" hidden="false" customHeight="false" outlineLevel="0" collapsed="false">
      <c r="A7" s="17" t="n">
        <v>43908</v>
      </c>
      <c r="B7" s="18" t="n">
        <v>97</v>
      </c>
      <c r="C7" s="19" t="n">
        <f aca="false">C6*C$19</f>
        <v>110.528052630564</v>
      </c>
      <c r="D7" s="5" t="n">
        <f aca="false">(C7-B7)*(C7-B7)</f>
        <v>183.008207975319</v>
      </c>
    </row>
    <row r="8" customFormat="false" ht="15.75" hidden="false" customHeight="false" outlineLevel="0" collapsed="false">
      <c r="A8" s="17" t="n">
        <v>43909</v>
      </c>
      <c r="B8" s="18" t="n">
        <f aca="false">97+31</f>
        <v>128</v>
      </c>
      <c r="C8" s="19" t="n">
        <f aca="false">C7*C$19</f>
        <v>136.612673051378</v>
      </c>
      <c r="D8" s="5" t="n">
        <f aca="false">(C8-B8)*(C8-B8)</f>
        <v>74.1781370899247</v>
      </c>
    </row>
    <row r="9" customFormat="false" ht="15.75" hidden="false" customHeight="false" outlineLevel="0" collapsed="false">
      <c r="A9" s="17" t="n">
        <v>43910</v>
      </c>
      <c r="B9" s="18" t="n">
        <v>158</v>
      </c>
      <c r="C9" s="19" t="n">
        <f aca="false">C8*C$19</f>
        <v>168.853263891503</v>
      </c>
      <c r="D9" s="5" t="n">
        <f aca="false">(C9-B9)*(C9-B9)</f>
        <v>117.793337098595</v>
      </c>
    </row>
    <row r="10" customFormat="false" ht="15.75" hidden="false" customHeight="false" outlineLevel="0" collapsed="false">
      <c r="A10" s="17" t="n">
        <v>43911</v>
      </c>
      <c r="B10" s="18" t="n">
        <v>225</v>
      </c>
      <c r="C10" s="19" t="n">
        <f aca="false">C9*C$19</f>
        <v>208.702634169897</v>
      </c>
      <c r="D10" s="5" t="n">
        <f aca="false">(C10-B10)*(C10-B10)</f>
        <v>265.604133000201</v>
      </c>
    </row>
    <row r="11" customFormat="false" ht="15.75" hidden="false" customHeight="false" outlineLevel="0" collapsed="false">
      <c r="A11" s="17" t="n">
        <v>43912</v>
      </c>
      <c r="B11" s="18" t="n">
        <v>266</v>
      </c>
      <c r="C11" s="19" t="n">
        <f aca="false">C10*C$19</f>
        <v>257.956455833993</v>
      </c>
      <c r="D11" s="5" t="n">
        <f aca="false">(C11-B11)*(C11-B11)</f>
        <v>64.6986027505052</v>
      </c>
    </row>
    <row r="12" customFormat="false" ht="15.75" hidden="false" customHeight="false" outlineLevel="0" collapsed="false">
      <c r="A12" s="17" t="n">
        <v>43913</v>
      </c>
      <c r="B12" s="18" t="n">
        <v>301</v>
      </c>
      <c r="C12" s="19" t="n">
        <f aca="false">C11*C$19</f>
        <v>318.834179410815</v>
      </c>
      <c r="D12" s="5" t="n">
        <f aca="false">(C12-B12)*(C12-B12)</f>
        <v>318.05795525715</v>
      </c>
    </row>
    <row r="13" customFormat="false" ht="15.75" hidden="false" customHeight="false" outlineLevel="0" collapsed="false">
      <c r="A13" s="17" t="n">
        <v>43914</v>
      </c>
      <c r="B13" s="18" t="n">
        <v>387</v>
      </c>
      <c r="C13" s="19" t="n">
        <f aca="false">C12*C$19</f>
        <v>394.079045751768</v>
      </c>
      <c r="D13" s="5" t="n">
        <f aca="false">(C13-B13)*(C13-B13)</f>
        <v>50.112888755621</v>
      </c>
    </row>
    <row r="14" customFormat="false" ht="15.75" hidden="false" customHeight="false" outlineLevel="0" collapsed="false">
      <c r="A14" s="17" t="n">
        <v>43915</v>
      </c>
      <c r="B14" s="18" t="n">
        <v>502</v>
      </c>
      <c r="C14" s="19" t="n">
        <f aca="false">C13*C$19</f>
        <v>487.081700549185</v>
      </c>
      <c r="D14" s="5" t="n">
        <f aca="false">(C14-B14)*(C14-B14)</f>
        <v>222.55565850419</v>
      </c>
    </row>
    <row r="15" customFormat="false" ht="15.75" hidden="false" customHeight="false" outlineLevel="0" collapsed="false">
      <c r="A15" s="17" t="n">
        <v>43916</v>
      </c>
      <c r="B15" s="18" t="n">
        <v>589</v>
      </c>
      <c r="C15" s="19" t="n">
        <f aca="false">C14*C$19</f>
        <v>602.032981878793</v>
      </c>
    </row>
    <row r="16" customFormat="false" ht="15.75" hidden="false" customHeight="false" outlineLevel="0" collapsed="false">
      <c r="A16" s="17" t="n">
        <v>43917</v>
      </c>
      <c r="B16" s="18" t="n">
        <v>690</v>
      </c>
      <c r="C16" s="19" t="n">
        <f aca="false">C15*C$19</f>
        <v>744.112765602188</v>
      </c>
    </row>
    <row r="18" customFormat="false" ht="15.75" hidden="false" customHeight="false" outlineLevel="0" collapsed="false">
      <c r="B18" s="19" t="s">
        <v>209</v>
      </c>
      <c r="C18" s="20" t="s">
        <v>210</v>
      </c>
    </row>
    <row r="19" customFormat="false" ht="15.75" hidden="false" customHeight="false" outlineLevel="0" collapsed="false">
      <c r="B19" s="21" t="n">
        <f aca="false">SUM(D2:D14)</f>
        <v>1489.301735</v>
      </c>
      <c r="C19" s="22" t="n">
        <v>1.236</v>
      </c>
    </row>
    <row r="26" customFormat="false" ht="15.75" hidden="false" customHeight="false" outlineLevel="0" collapsed="false">
      <c r="C26" s="7"/>
    </row>
  </sheetData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14.43"/>
  </cols>
  <sheetData>
    <row r="1" customFormat="false" ht="15.75" hidden="false" customHeight="false" outlineLevel="0" collapsed="false">
      <c r="A1" s="4" t="s">
        <v>211</v>
      </c>
      <c r="D1" s="4" t="s">
        <v>212</v>
      </c>
      <c r="J1" s="4" t="n">
        <v>1</v>
      </c>
    </row>
    <row r="2" customFormat="false" ht="15.75" hidden="false" customHeight="false" outlineLevel="0" collapsed="false">
      <c r="A2" s="5" t="e">
        <f aca="false">MIN(#REF!)</f>
        <v>#VALUE!</v>
      </c>
    </row>
    <row r="3" customFormat="false" ht="15.75" hidden="false" customHeight="false" outlineLevel="0" collapsed="false">
      <c r="A3" s="23" t="n">
        <f aca="false">MSE!B19</f>
        <v>1489.301735</v>
      </c>
    </row>
    <row r="4" customFormat="false" ht="15.75" hidden="false" customHeight="false" outlineLevel="0" collapsed="false">
      <c r="A4" s="4" t="s">
        <v>213</v>
      </c>
    </row>
  </sheetData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14.43"/>
  </cols>
  <sheetData/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14.43"/>
  </cols>
  <sheetData/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es-AR</dc:language>
  <cp:lastModifiedBy/>
  <dcterms:modified xsi:type="dcterms:W3CDTF">2020-05-30T16:39:50Z</dcterms:modified>
  <cp:revision>1</cp:revision>
  <dc:subject/>
  <dc:title/>
</cp:coreProperties>
</file>