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metadata.xml" ContentType="application/vnd.openxmlformats-officedocument.spreadsheetml.sheetMetadata+xml"/>
  <ns0:Override PartName="/xl/calcChain.xml" ContentType="application/vnd.openxmlformats-officedocument.spreadsheetml.calcChain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'1.0' encoding='utf-8'?>
<ns0:Relationships xmlns:ns0="http://schemas.openxmlformats.org/package/2006/relationships"><ns0:Relationship Id="rId3" Type="http://schemas.openxmlformats.org/package/2006/relationships/metadata/core-properties" Target="docProps/core.xml" /><ns0:Relationship Id="rId1" Type="http://schemas.openxmlformats.org/officeDocument/2006/relationships/officeDocument" Target="xl/workbook.xml" /><ns0:Relationship Id="rId4" Type="http://schemas.openxmlformats.org/officeDocument/2006/relationships/extended-properties" Target="docProps/app.xml" /></ns0: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xr:revisionPtr revIDLastSave="0" documentId="13_ncr:1_{A9D65E59-4541-B341-A4BC-CBAA9233BBE6}" xr6:coauthVersionLast="47" xr6:coauthVersionMax="47" xr10:uidLastSave="{00000000-0000-0000-0000-000000000000}"/>
  <bookViews>
    <workbookView xWindow="0" yWindow="700" windowWidth="27040" windowHeight="15840" xr2:uid="{82D447F9-66A8-4F40-88AB-946121063596}"/>
  </bookViews>
  <sheets>
    <sheet name="Stage" sheetId="2" r:id="rId1"/>
    <sheet name="Guide" sheetId="4" r:id="rId2"/>
    <sheet name="Engine" sheetId="3" r:id="rId3"/>
  </sheets>
  <definedNames>
    <definedName name="_HanoiStepList">_xlfn.ANCHORARRAY(Engine!$M$2)</definedName>
    <definedName name="HanoiDisks">Stage!$B$5</definedName>
    <definedName name="HanoiMaxStep">Engine!$B$6</definedName>
    <definedName name="HanoiStep">Stage!$B$6</definedName>
    <definedName name="HN_CLAMP_DISKS">_xlfn.LAMBDA(_xlpm.n,_xlfn.LET(_xlpm.v,IFERROR(--_xlpm.n,3),MAX(3,MIN(6,ROUND(_xlpm.v,0)))))</definedName>
    <definedName name="HN_CURRENT_MOVE">_xlfn.LAMBDA(_xlpm.step,IF(_xlpm.step=0,"Start Pose","Step "&amp;_xlpm.step&amp;": "&amp;HN_MOVE_LABEL(_xlpm.step," ")))</definedName>
    <definedName name="HN_DISK_POS">_xlfn.LAMBDA(_xlpm.step,_xlpm.n,_xlpm.d,_xlpm.maxStep,IF(AND(_xlpm.step&lt;=_xlpm.maxStep,_xlpm.d&lt;=_xlpm.n),1+MOD(IF(MOD(_xlpm.n-_xlpm.d,2)=0,-1,1)*QUOTIENT(_xlpm.step+2^(_xlpm.d-1),2^_xlpm.d),3),""))</definedName>
    <definedName name="HN_EFFECTIVE_STEP">_xlfn.LAMBDA(_xlpm.inputStep,_xlpm.maxStep,_xlfn.LET(_xlpm.v,IFERROR(--_xlpm.inputStep,0),MAX(0,MIN(_xlpm.maxStep,ROUND(_xlpm.v,0)))))</definedName>
    <definedName name="HN_KEYFRAME_STEP">_xlfn.LAMBDA(_xlpm.cur,_xlpm.maxs,_xlpm.rowOffset,_xlfn.LET(_xlpm.win,7,_xlpm.start,MAX(0,MIN(_xlpm.maxs-_xlpm.win,_xlpm.cur-3)),_xlpm.start+_xlpm.rowOffset))</definedName>
    <definedName name="HN_LOCAL">_xlfn.LAMBDA(_xlpm.g,_xlpm.peg,IF(_xlpm.peg=1,_xlpm.g-1,IF(_xlpm.peg=2,_xlpm.g-13,IF(_xlpm.peg=3,_xlpm.g-25,0))))</definedName>
    <definedName name="HN_MAX_STEP">_xlfn.LAMBDA(_xlpm.n,2^_xlpm.n-1)</definedName>
    <definedName name="HN_MOVE_DISK">_xlfn.LAMBDA(_xlpm.step,_xlpm.n,_xlpm.maxStep,IF(_xlpm.step=0,"",IF(_xlpm.step&lt;=_xlpm.maxStep,_xlfn.XMATCH(TRUE,MOD(_xlpm.step,2^_xlfn.SEQUENCE(1,_xlpm.n))=2^(_xlfn.SEQUENCE(1,_xlpm.n)-1)),"")))</definedName>
    <definedName name="HN_MOVE_DISK_AT">_xlfn.LAMBDA(_xlpm.step,_xlfn.XLOOKUP(_xlpm.step,Engine!$A$11:$A$74,Engine!$C$11:$C$74,""))</definedName>
    <definedName name="HN_MOVE_ENDPOINT">_xlfn.LAMBDA(_xlpm.step,_xlpm.d,_xlpm.offset,_xlpm.steps,_xlpm.positions,IF(OR(_xlpm.step=0,_xlpm.d=""),"",_xlfn.LET(_xlpm.p,_xlfn.XLOOKUP(_xlpm.step+_xlpm.offset,_xlpm.steps,INDEX(_xlpm.positions,0,_xlpm.d),""),HN_PEG_LABEL(_xlpm.p))))</definedName>
    <definedName name="HN_MOVE_FROM">_xlfn.LAMBDA(_xlpm.step,_xlfn.XLOOKUP(_xlpm.step,Engine!$A$11:$A$74,Engine!$D$11:$D$74,""))</definedName>
    <definedName name="HN_MOVE_LABEL">_xlfn.LAMBDA(_xlpm.step,_xlpm.sep,IF(_xlpm.step=0,"Start Pose",_xlfn.LET(_xlpm.d,_xlfn.XLOOKUP(_xlpm.step,Engine!$A$11:$A$74,Engine!$C$11:$C$74,""),_xlpm.fPeg,_xlfn.XLOOKUP(_xlpm.step,Engine!$A$11:$A$74,Engine!$D$11:$D$74,""),_xlpm.tPeg,_xlfn.XLOOKUP(_xlpm.step,Engine!$A$11:$A$74,Engine!$E$11:$E$74,""),IF(_xlpm.d="","","Disk "&amp;_xlpm.d&amp;_xlpm.sep&amp;_xlpm.fPeg&amp;"→"&amp;_xlpm.tPeg))))</definedName>
    <definedName name="HN_MOVE_TO">_xlfn.LAMBDA(_xlpm.step,_xlfn.XLOOKUP(_xlpm.step,Engine!$A$11:$A$74,Engine!$E$11:$E$74,""))</definedName>
    <definedName name="HN_PEG">_xlfn.LAMBDA(_xlpm.g,IF(AND(_xlpm.g&gt;=2,_xlpm.g&lt;=12),1,IF(_xlpm.g=13,0,IF(AND(_xlpm.g&gt;=14,_xlpm.g&lt;=24),2,IF(_xlpm.g=25,0,IF(AND(_xlpm.g&gt;=26,_xlpm.g&lt;=36),3,0))))))</definedName>
    <definedName name="HN_PEG_LABEL">_xlfn.LAMBDA(_xlpm.p,IF(_xlpm.p="","",CHOOSE(_xlpm.p,"A","B","C")))</definedName>
    <definedName name="HN_POS_ROW">_xlfn.LAMBDA(_xlpm.step,_xlfn.XLOOKUP(_xlpm.step,Engine!$A$11:$A$74,Engine!$F$11:$K$74,""))</definedName>
    <definedName name="HN_POSITIONS">_xlfn.LAMBDA(_xlpm.n,_xlpm.curRange,_xlfn.TEXTJOIN("  ",TRUE,_xlfn.MAP(_xlfn.SEQUENCE(1,_xlpm.n),_xlfn.LAMBDA(_xlpm.d,"D"&amp;_xlpm.d&amp;":"&amp;CHOOSE(INDEX(_xlpm.curRange,1,_xlpm.d),"A","B","C")))))</definedName>
    <definedName name="HN_PROGRESS_BAR">_xlfn.LAMBDA(_xlpm.step,_xlpm.maxs,_xlpm.bins,_xlfn.LET(_xlpm.fill,IF(_xlpm.maxs=0,0,ROUND(_xlpm.step/_xlpm.maxs*_xlpm.bins,0)),_xlpm.pct,IF(_xlpm.maxs=0,0,_xlpm.step/_xlpm.maxs),REPT("■",_xlpm.fill)&amp;REPT("□",_xlpm.bins-_xlpm.fill)&amp;"  "&amp;TEXT(_xlpm.pct,"0%")))</definedName>
    <definedName name="HN_STAGE_CELL">_xlfn.LAMBDA(_xlpm.g,_xlpm.r,_xlpm.n,_xlpm.curRange,_xlfn.LET(_xlpm.m,6,_xlpm.all,_xlfn.SEQUENCE(1,_xlpm.n),_xlpm.cur,INDEX(_xlpm.curRange,1,_xlpm.all),_xlpm.peg,HN_PEG(_xlpm.g),_xlpm.local,HN_LOCAL(_xlpm.g,_xlpm.peg),_xlpm.center,6,_xlpm.k,IF(_xlpm.peg=0,0,SUM(--(_xlpm.cur=_xlpm.peg))),_xlpm.idx,_xlpm.r-(_xlpm.m-_xlpm.k),_xlpm.staticDisks,IF(_xlpm.peg=0,"",_xlfn._xlws.FILTER(_xlpm.all,_xlpm.cur=_xlpm.peg,"")),_xlpm.d,IF(OR(_xlpm.peg=0,_xlpm.idx&lt;1),"",IFERROR(INDEX(_xlpm.staticDisks,1,_xlpm.idx),"")),_xlpm.mark,IF(_xlpm.d="","","█"),IF(_xlpm.r&lt;=_xlpm.m,IF(_xlpm.peg=0," ",IF(_xlpm.d="",IF(_xlpm.local=_xlpm.center,"│"," "),IF(ABS(_xlpm.local-_xlpm.center)&lt;=_xlpm.d-1,_xlpm.mark," "))),IF(_xlpm.r=_xlpm.m+1,IF(_xlpm.peg=0," ","─"),IF(_xlpm.r=_xlpm.m+2,IF(AND(_xlpm.peg&lt;&gt;0,_xlpm.local=_xlpm.center),CHOOSE(_xlpm.peg,"A","B","C")," "),"")))))</definedName>
    <definedName name="HN_STAGE_TITLE">_xlfn.LAMBDA(_xlpm.step,_xlpm.n,IF(_xlpm.step=0,"Motion Stage · Step 0 / "&amp;HN_MAX_STEP(_xlpm.n)&amp;" · Start Pose","Motion Stage · Step "&amp;_xlpm.step&amp;" / "&amp;HN_MAX_STEP(_xlpm.n)&amp;" · "&amp;HN_MOVE_LABEL(_xlpm.step," ")))</definedName>
    <definedName name="HN_STEP_LIST">_xlfn.LAMBDA(_xlpm.maxStep,_xlfn.SEQUENCE(_xlpm.maxStep+1,1,0,1))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 a="1"/>
  <c r="B13" i="2" s="1"/>
  <c r="B5" i="3" a="1"/>
  <c r="B5" i="3" s="1"/>
  <c r="B6" i="3" s="1" a="1"/>
  <c r="B6" i="3" s="1"/>
  <c r="C11" i="3" a="1"/>
  <c r="C11" i="3" s="1"/>
  <c r="B9" i="2" a="1"/>
  <c r="B9" i="2" s="1"/>
  <c r="A12" i="3"/>
  <c r="E5" i="3" l="1"/>
  <c r="M2" i="3" a="1"/>
  <c r="M2" i="3" s="1"/>
  <c r="B7" i="3" a="1"/>
  <c r="B7" i="3" s="1"/>
  <c r="AY10" i="2" s="1"/>
  <c r="E11" i="3" a="1"/>
  <c r="E11" i="3" s="1"/>
  <c r="D11" i="3" a="1"/>
  <c r="D11" i="3" s="1"/>
  <c r="C12" i="3" a="1"/>
  <c r="C12" i="3" s="1"/>
  <c r="F11" i="3" a="1"/>
  <c r="F11" i="3" s="1"/>
  <c r="G11" i="3" a="1"/>
  <c r="G11" i="3" s="1"/>
  <c r="H11" i="3" a="1"/>
  <c r="H11" i="3" s="1"/>
  <c r="I11" i="3" a="1"/>
  <c r="I11" i="3" s="1"/>
  <c r="J11" i="3" a="1"/>
  <c r="J11" i="3" s="1"/>
  <c r="K11" i="3" a="1"/>
  <c r="K11" i="3" s="1"/>
  <c r="A13" i="3"/>
  <c r="F12" i="3" a="1"/>
  <c r="F12" i="3" s="1"/>
  <c r="G12" i="3" a="1"/>
  <c r="G12" i="3" s="1"/>
  <c r="H12" i="3" a="1"/>
  <c r="H12" i="3" s="1"/>
  <c r="I12" i="3" a="1"/>
  <c r="I12" i="3" s="1"/>
  <c r="J12" i="3" a="1"/>
  <c r="J12" i="3" s="1"/>
  <c r="K12" i="3" a="1"/>
  <c r="K12" i="3" s="1"/>
  <c r="D12" i="3" l="1" a="1"/>
  <c r="D12" i="3" s="1"/>
  <c r="AP14" i="2" a="1"/>
  <c r="AP14" i="2" s="1"/>
  <c r="AP15" i="2" a="1"/>
  <c r="AP15" i="2" s="1"/>
  <c r="AP18" i="2" a="1"/>
  <c r="AP18" i="2" s="1"/>
  <c r="AP13" i="2" a="1"/>
  <c r="AP13" i="2" s="1"/>
  <c r="AP16" i="2" a="1"/>
  <c r="AP16" i="2" s="1"/>
  <c r="AP11" i="2" a="1"/>
  <c r="AP11" i="2" s="1"/>
  <c r="AP12" i="2" a="1"/>
  <c r="AP12" i="2" s="1"/>
  <c r="AP17" i="2" a="1"/>
  <c r="AP17" i="2" s="1"/>
  <c r="E12" i="3" a="1"/>
  <c r="E12" i="3" s="1"/>
  <c r="A14" i="3"/>
  <c r="F13" i="3" a="1"/>
  <c r="F13" i="3" s="1"/>
  <c r="G13" i="3" a="1"/>
  <c r="G13" i="3" s="1"/>
  <c r="H13" i="3" a="1"/>
  <c r="H13" i="3" s="1"/>
  <c r="I13" i="3" a="1"/>
  <c r="I13" i="3" s="1"/>
  <c r="J13" i="3" a="1"/>
  <c r="J13" i="3" s="1"/>
  <c r="K13" i="3" a="1"/>
  <c r="K13" i="3" s="1"/>
  <c r="C13" i="3" a="1"/>
  <c r="C13" i="3" s="1"/>
  <c r="D13" i="3" s="1" a="1"/>
  <c r="D13" i="3" s="1"/>
  <c r="B11" i="2" a="1"/>
  <c r="B11" i="2" s="1"/>
  <c r="AR13" i="2" l="1"/>
  <c r="AR18" i="2"/>
  <c r="AR12" i="2"/>
  <c r="AR16" i="2"/>
  <c r="AR15" i="2"/>
  <c r="AR17" i="2"/>
  <c r="AR11" i="2"/>
  <c r="AR14" i="2"/>
  <c r="E13" i="3" a="1"/>
  <c r="E13" i="3" s="1"/>
  <c r="A15" i="3"/>
  <c r="F14" i="3" a="1"/>
  <c r="F14" i="3" s="1"/>
  <c r="G14" i="3" a="1"/>
  <c r="G14" i="3" s="1"/>
  <c r="H14" i="3" a="1"/>
  <c r="H14" i="3" s="1"/>
  <c r="I14" i="3" a="1"/>
  <c r="I14" i="3" s="1"/>
  <c r="J14" i="3" a="1"/>
  <c r="J14" i="3" s="1"/>
  <c r="K14" i="3" a="1"/>
  <c r="K14" i="3" s="1"/>
  <c r="C14" i="3" a="1"/>
  <c r="C14" i="3" s="1"/>
  <c r="D14" i="3" s="1" a="1"/>
  <c r="D14" i="3" s="1"/>
  <c r="E14" i="3" l="1" a="1"/>
  <c r="E14" i="3" s="1"/>
  <c r="A16" i="3"/>
  <c r="K15" i="3" a="1"/>
  <c r="K15" i="3" s="1"/>
  <c r="F15" i="3" a="1"/>
  <c r="F15" i="3" s="1"/>
  <c r="G15" i="3" a="1"/>
  <c r="G15" i="3" s="1"/>
  <c r="H15" i="3" a="1"/>
  <c r="H15" i="3" s="1"/>
  <c r="J15" i="3" a="1"/>
  <c r="J15" i="3" s="1"/>
  <c r="I15" i="3" a="1"/>
  <c r="I15" i="3" s="1"/>
  <c r="C15" i="3" a="1"/>
  <c r="C15" i="3" s="1"/>
  <c r="D15" i="3" l="1" a="1"/>
  <c r="D15" i="3" s="1"/>
  <c r="E15" i="3" a="1"/>
  <c r="E15" i="3" s="1"/>
  <c r="A17" i="3"/>
  <c r="K16" i="3" a="1"/>
  <c r="K16" i="3" s="1"/>
  <c r="F16" i="3" a="1"/>
  <c r="F16" i="3" s="1"/>
  <c r="G16" i="3" a="1"/>
  <c r="G16" i="3" s="1"/>
  <c r="H16" i="3" a="1"/>
  <c r="H16" i="3" s="1"/>
  <c r="I16" i="3" a="1"/>
  <c r="I16" i="3" s="1"/>
  <c r="J16" i="3" a="1"/>
  <c r="J16" i="3" s="1"/>
  <c r="C16" i="3" a="1"/>
  <c r="C16" i="3" s="1"/>
  <c r="D16" i="3" l="1" a="1"/>
  <c r="D16" i="3" s="1"/>
  <c r="E16" i="3" a="1"/>
  <c r="E16" i="3" s="1"/>
  <c r="A18" i="3"/>
  <c r="K17" i="3" a="1"/>
  <c r="K17" i="3" s="1"/>
  <c r="F17" i="3" a="1"/>
  <c r="F17" i="3" s="1"/>
  <c r="G17" i="3" a="1"/>
  <c r="G17" i="3" s="1"/>
  <c r="H17" i="3" a="1"/>
  <c r="H17" i="3" s="1"/>
  <c r="I17" i="3" a="1"/>
  <c r="I17" i="3" s="1"/>
  <c r="J17" i="3" a="1"/>
  <c r="J17" i="3" s="1"/>
  <c r="C17" i="3" a="1"/>
  <c r="C17" i="3" s="1"/>
  <c r="D17" i="3" l="1" a="1"/>
  <c r="D17" i="3" s="1"/>
  <c r="E17" i="3" a="1"/>
  <c r="E17" i="3" s="1"/>
  <c r="A19" i="3"/>
  <c r="K18" i="3" a="1"/>
  <c r="K18" i="3" s="1"/>
  <c r="F18" i="3" a="1"/>
  <c r="F18" i="3" s="1"/>
  <c r="G18" i="3" a="1"/>
  <c r="G18" i="3" s="1"/>
  <c r="I18" i="3" a="1"/>
  <c r="I18" i="3" s="1"/>
  <c r="J18" i="3" a="1"/>
  <c r="J18" i="3" s="1"/>
  <c r="H18" i="3" a="1"/>
  <c r="H18" i="3" s="1"/>
  <c r="C18" i="3" a="1"/>
  <c r="C18" i="3" s="1"/>
  <c r="D18" i="3" l="1" a="1"/>
  <c r="D18" i="3" s="1"/>
  <c r="A20" i="3"/>
  <c r="K19" i="3" a="1"/>
  <c r="K19" i="3" s="1"/>
  <c r="F19" i="3" a="1"/>
  <c r="F19" i="3" s="1"/>
  <c r="G19" i="3" a="1"/>
  <c r="G19" i="3" s="1"/>
  <c r="I19" i="3" a="1"/>
  <c r="I19" i="3" s="1"/>
  <c r="J19" i="3" a="1"/>
  <c r="J19" i="3" s="1"/>
  <c r="C19" i="3" a="1"/>
  <c r="C19" i="3" s="1"/>
  <c r="H19" i="3" a="1"/>
  <c r="H19" i="3" s="1"/>
  <c r="E18" i="3" a="1"/>
  <c r="E18" i="3" s="1"/>
  <c r="D19" i="3" l="1" a="1"/>
  <c r="D19" i="3" s="1"/>
  <c r="E19" i="3" a="1"/>
  <c r="E19" i="3" s="1"/>
  <c r="A21" i="3"/>
  <c r="K20" i="3" a="1"/>
  <c r="K20" i="3" s="1"/>
  <c r="F20" i="3" a="1"/>
  <c r="F20" i="3" s="1"/>
  <c r="G20" i="3" a="1"/>
  <c r="G20" i="3" s="1"/>
  <c r="I20" i="3" a="1"/>
  <c r="I20" i="3" s="1"/>
  <c r="J20" i="3" a="1"/>
  <c r="J20" i="3" s="1"/>
  <c r="C20" i="3" a="1"/>
  <c r="C20" i="3" s="1"/>
  <c r="H20" i="3" a="1"/>
  <c r="H20" i="3" s="1"/>
  <c r="E20" i="3" l="1" a="1"/>
  <c r="E20" i="3" s="1"/>
  <c r="D20" i="3" a="1"/>
  <c r="D20" i="3" s="1"/>
  <c r="A22" i="3"/>
  <c r="K21" i="3" a="1"/>
  <c r="K21" i="3" s="1"/>
  <c r="F21" i="3" a="1"/>
  <c r="F21" i="3" s="1"/>
  <c r="G21" i="3" a="1"/>
  <c r="G21" i="3" s="1"/>
  <c r="H21" i="3" a="1"/>
  <c r="H21" i="3" s="1"/>
  <c r="I21" i="3" a="1"/>
  <c r="I21" i="3" s="1"/>
  <c r="J21" i="3" a="1"/>
  <c r="J21" i="3" s="1"/>
  <c r="C21" i="3" a="1"/>
  <c r="C21" i="3" s="1"/>
  <c r="E21" i="3" l="1" a="1"/>
  <c r="E21" i="3" s="1"/>
  <c r="D21" i="3" a="1"/>
  <c r="D21" i="3" s="1"/>
  <c r="A23" i="3"/>
  <c r="J22" i="3" a="1"/>
  <c r="J22" i="3" s="1"/>
  <c r="K22" i="3" a="1"/>
  <c r="K22" i="3" s="1"/>
  <c r="F22" i="3" a="1"/>
  <c r="F22" i="3" s="1"/>
  <c r="G22" i="3" a="1"/>
  <c r="G22" i="3" s="1"/>
  <c r="I22" i="3" a="1"/>
  <c r="I22" i="3" s="1"/>
  <c r="C22" i="3" a="1"/>
  <c r="C22" i="3" s="1"/>
  <c r="H22" i="3" a="1"/>
  <c r="H22" i="3" s="1"/>
  <c r="E22" i="3" l="1" a="1"/>
  <c r="E22" i="3" s="1"/>
  <c r="D22" i="3" a="1"/>
  <c r="D22" i="3" s="1"/>
  <c r="A24" i="3"/>
  <c r="K23" i="3" a="1"/>
  <c r="K23" i="3" s="1"/>
  <c r="F23" i="3" a="1"/>
  <c r="F23" i="3" s="1"/>
  <c r="G23" i="3" a="1"/>
  <c r="G23" i="3" s="1"/>
  <c r="I23" i="3" a="1"/>
  <c r="I23" i="3" s="1"/>
  <c r="J23" i="3" a="1"/>
  <c r="J23" i="3" s="1"/>
  <c r="H23" i="3" a="1"/>
  <c r="H23" i="3" s="1"/>
  <c r="C23" i="3" a="1"/>
  <c r="C23" i="3" s="1"/>
  <c r="D23" i="3" l="1" a="1"/>
  <c r="D23" i="3" s="1"/>
  <c r="E23" i="3" a="1"/>
  <c r="E23" i="3" s="1"/>
  <c r="A25" i="3"/>
  <c r="K24" i="3" a="1"/>
  <c r="K24" i="3" s="1"/>
  <c r="F24" i="3" a="1"/>
  <c r="F24" i="3" s="1"/>
  <c r="G24" i="3" a="1"/>
  <c r="G24" i="3" s="1"/>
  <c r="H24" i="3" a="1"/>
  <c r="H24" i="3" s="1"/>
  <c r="I24" i="3" a="1"/>
  <c r="I24" i="3" s="1"/>
  <c r="J24" i="3" a="1"/>
  <c r="J24" i="3" s="1"/>
  <c r="C24" i="3" a="1"/>
  <c r="C24" i="3" s="1"/>
  <c r="E24" i="3" l="1" a="1"/>
  <c r="E24" i="3" s="1"/>
  <c r="D24" i="3" a="1"/>
  <c r="D24" i="3" s="1"/>
  <c r="A26" i="3"/>
  <c r="K25" i="3" a="1"/>
  <c r="K25" i="3" s="1"/>
  <c r="F25" i="3" a="1"/>
  <c r="F25" i="3" s="1"/>
  <c r="G25" i="3" a="1"/>
  <c r="G25" i="3" s="1"/>
  <c r="H25" i="3" a="1"/>
  <c r="H25" i="3" s="1"/>
  <c r="I25" i="3" a="1"/>
  <c r="I25" i="3" s="1"/>
  <c r="J25" i="3" a="1"/>
  <c r="J25" i="3" s="1"/>
  <c r="C25" i="3" a="1"/>
  <c r="C25" i="3" s="1"/>
  <c r="D25" i="3" l="1" a="1"/>
  <c r="D25" i="3" s="1"/>
  <c r="E25" i="3" a="1"/>
  <c r="E25" i="3" s="1"/>
  <c r="A27" i="3"/>
  <c r="J26" i="3" a="1"/>
  <c r="J26" i="3" s="1"/>
  <c r="K26" i="3" a="1"/>
  <c r="K26" i="3" s="1"/>
  <c r="F26" i="3" a="1"/>
  <c r="F26" i="3" s="1"/>
  <c r="G26" i="3" a="1"/>
  <c r="G26" i="3" s="1"/>
  <c r="H26" i="3" a="1"/>
  <c r="H26" i="3" s="1"/>
  <c r="I26" i="3" a="1"/>
  <c r="I26" i="3" s="1"/>
  <c r="C26" i="3" a="1"/>
  <c r="C26" i="3" s="1"/>
  <c r="E26" i="3" l="1" a="1"/>
  <c r="E26" i="3" s="1"/>
  <c r="D26" i="3" a="1"/>
  <c r="D26" i="3" s="1"/>
  <c r="A28" i="3"/>
  <c r="J27" i="3" a="1"/>
  <c r="J27" i="3" s="1"/>
  <c r="K27" i="3" a="1"/>
  <c r="K27" i="3" s="1"/>
  <c r="C27" i="3" a="1"/>
  <c r="C27" i="3" s="1"/>
  <c r="F27" i="3" a="1"/>
  <c r="F27" i="3" s="1"/>
  <c r="G27" i="3" a="1"/>
  <c r="G27" i="3" s="1"/>
  <c r="H27" i="3" a="1"/>
  <c r="H27" i="3" s="1"/>
  <c r="I27" i="3" a="1"/>
  <c r="I27" i="3" s="1"/>
  <c r="D27" i="3" l="1" a="1"/>
  <c r="D27" i="3" s="1"/>
  <c r="E27" i="3" a="1"/>
  <c r="E27" i="3" s="1"/>
  <c r="A29" i="3"/>
  <c r="J28" i="3" a="1"/>
  <c r="J28" i="3" s="1"/>
  <c r="G28" i="3" a="1"/>
  <c r="G28" i="3" s="1"/>
  <c r="H28" i="3" a="1"/>
  <c r="H28" i="3" s="1"/>
  <c r="I28" i="3" a="1"/>
  <c r="I28" i="3" s="1"/>
  <c r="F28" i="3" a="1"/>
  <c r="F28" i="3" s="1"/>
  <c r="K28" i="3" a="1"/>
  <c r="K28" i="3" s="1"/>
  <c r="C28" i="3" a="1"/>
  <c r="C28" i="3" s="1"/>
  <c r="D28" i="3" l="1" a="1"/>
  <c r="D28" i="3" s="1"/>
  <c r="E28" i="3" a="1"/>
  <c r="E28" i="3" s="1"/>
  <c r="A30" i="3"/>
  <c r="J29" i="3" a="1"/>
  <c r="J29" i="3" s="1"/>
  <c r="I29" i="3" a="1"/>
  <c r="I29" i="3" s="1"/>
  <c r="K29" i="3" a="1"/>
  <c r="K29" i="3" s="1"/>
  <c r="F29" i="3" a="1"/>
  <c r="F29" i="3" s="1"/>
  <c r="G29" i="3" a="1"/>
  <c r="G29" i="3" s="1"/>
  <c r="C29" i="3" a="1"/>
  <c r="C29" i="3" s="1"/>
  <c r="H29" i="3" a="1"/>
  <c r="H29" i="3" s="1"/>
  <c r="E29" i="3" l="1" a="1"/>
  <c r="E29" i="3" s="1"/>
  <c r="D29" i="3" a="1"/>
  <c r="D29" i="3" s="1"/>
  <c r="A31" i="3"/>
  <c r="J30" i="3" a="1"/>
  <c r="J30" i="3" s="1"/>
  <c r="H30" i="3" a="1"/>
  <c r="H30" i="3" s="1"/>
  <c r="I30" i="3" a="1"/>
  <c r="I30" i="3" s="1"/>
  <c r="C30" i="3" a="1"/>
  <c r="C30" i="3" s="1"/>
  <c r="D30" i="3" s="1" a="1"/>
  <c r="D30" i="3" s="1"/>
  <c r="F30" i="3" a="1"/>
  <c r="F30" i="3" s="1"/>
  <c r="G30" i="3" a="1"/>
  <c r="G30" i="3" s="1"/>
  <c r="K30" i="3" a="1"/>
  <c r="K30" i="3" s="1"/>
  <c r="A32" i="3" l="1"/>
  <c r="J31" i="3" a="1"/>
  <c r="J31" i="3" s="1"/>
  <c r="F31" i="3" a="1"/>
  <c r="F31" i="3" s="1"/>
  <c r="I31" i="3" a="1"/>
  <c r="I31" i="3" s="1"/>
  <c r="K31" i="3" a="1"/>
  <c r="K31" i="3" s="1"/>
  <c r="C31" i="3" a="1"/>
  <c r="C31" i="3" s="1"/>
  <c r="G31" i="3" a="1"/>
  <c r="G31" i="3" s="1"/>
  <c r="H31" i="3" a="1"/>
  <c r="H31" i="3" s="1"/>
  <c r="E30" i="3" a="1"/>
  <c r="E30" i="3" s="1"/>
  <c r="E31" i="3" l="1" a="1"/>
  <c r="E31" i="3" s="1"/>
  <c r="D31" i="3" a="1"/>
  <c r="D31" i="3" s="1"/>
  <c r="A33" i="3"/>
  <c r="I32" i="3" a="1"/>
  <c r="I32" i="3" s="1"/>
  <c r="F32" i="3" a="1"/>
  <c r="F32" i="3" s="1"/>
  <c r="G32" i="3" a="1"/>
  <c r="G32" i="3" s="1"/>
  <c r="H32" i="3" a="1"/>
  <c r="H32" i="3" s="1"/>
  <c r="J32" i="3" a="1"/>
  <c r="J32" i="3" s="1"/>
  <c r="K32" i="3" a="1"/>
  <c r="K32" i="3" s="1"/>
  <c r="C32" i="3" a="1"/>
  <c r="C32" i="3" s="1"/>
  <c r="E32" i="3" l="1" a="1"/>
  <c r="E32" i="3" s="1"/>
  <c r="D32" i="3" a="1"/>
  <c r="D32" i="3" s="1"/>
  <c r="A34" i="3"/>
  <c r="I33" i="3" a="1"/>
  <c r="I33" i="3" s="1"/>
  <c r="J33" i="3" a="1"/>
  <c r="J33" i="3" s="1"/>
  <c r="F33" i="3" a="1"/>
  <c r="F33" i="3" s="1"/>
  <c r="G33" i="3" a="1"/>
  <c r="G33" i="3" s="1"/>
  <c r="K33" i="3" a="1"/>
  <c r="K33" i="3" s="1"/>
  <c r="C33" i="3" a="1"/>
  <c r="C33" i="3" s="1"/>
  <c r="D33" i="3" s="1" a="1"/>
  <c r="D33" i="3" s="1"/>
  <c r="H33" i="3" a="1"/>
  <c r="H33" i="3" s="1"/>
  <c r="E33" i="3" l="1" a="1"/>
  <c r="E33" i="3" s="1"/>
  <c r="A35" i="3"/>
  <c r="I34" i="3" a="1"/>
  <c r="I34" i="3" s="1"/>
  <c r="F34" i="3" a="1"/>
  <c r="F34" i="3" s="1"/>
  <c r="G34" i="3" a="1"/>
  <c r="G34" i="3" s="1"/>
  <c r="H34" i="3" a="1"/>
  <c r="H34" i="3" s="1"/>
  <c r="J34" i="3" a="1"/>
  <c r="J34" i="3" s="1"/>
  <c r="K34" i="3" a="1"/>
  <c r="K34" i="3" s="1"/>
  <c r="C34" i="3" a="1"/>
  <c r="C34" i="3" s="1"/>
  <c r="E34" i="3" l="1" a="1"/>
  <c r="E34" i="3" s="1"/>
  <c r="D34" i="3" a="1"/>
  <c r="D34" i="3" s="1"/>
  <c r="A36" i="3"/>
  <c r="I35" i="3" a="1"/>
  <c r="I35" i="3" s="1"/>
  <c r="G35" i="3" a="1"/>
  <c r="G35" i="3" s="1"/>
  <c r="J35" i="3" a="1"/>
  <c r="J35" i="3" s="1"/>
  <c r="K35" i="3" a="1"/>
  <c r="K35" i="3" s="1"/>
  <c r="F35" i="3" a="1"/>
  <c r="F35" i="3" s="1"/>
  <c r="H35" i="3" a="1"/>
  <c r="H35" i="3" s="1"/>
  <c r="C35" i="3" a="1"/>
  <c r="C35" i="3" s="1"/>
  <c r="E35" i="3" l="1" a="1"/>
  <c r="E35" i="3" s="1"/>
  <c r="D35" i="3" a="1"/>
  <c r="D35" i="3" s="1"/>
  <c r="A37" i="3"/>
  <c r="I36" i="3" a="1"/>
  <c r="I36" i="3" s="1"/>
  <c r="K36" i="3" a="1"/>
  <c r="K36" i="3" s="1"/>
  <c r="G36" i="3" a="1"/>
  <c r="G36" i="3" s="1"/>
  <c r="H36" i="3" a="1"/>
  <c r="H36" i="3" s="1"/>
  <c r="C36" i="3" a="1"/>
  <c r="C36" i="3" s="1"/>
  <c r="D36" i="3" s="1" a="1"/>
  <c r="D36" i="3" s="1"/>
  <c r="F36" i="3" a="1"/>
  <c r="F36" i="3" s="1"/>
  <c r="J36" i="3" a="1"/>
  <c r="J36" i="3" s="1"/>
  <c r="A38" i="3" l="1"/>
  <c r="H37" i="3" a="1"/>
  <c r="H37" i="3" s="1"/>
  <c r="K37" i="3" a="1"/>
  <c r="K37" i="3" s="1"/>
  <c r="I37" i="3" a="1"/>
  <c r="I37" i="3" s="1"/>
  <c r="J37" i="3" a="1"/>
  <c r="J37" i="3" s="1"/>
  <c r="C37" i="3" a="1"/>
  <c r="C37" i="3" s="1"/>
  <c r="D37" i="3" s="1" a="1"/>
  <c r="D37" i="3" s="1"/>
  <c r="F37" i="3" a="1"/>
  <c r="F37" i="3" s="1"/>
  <c r="G37" i="3" a="1"/>
  <c r="G37" i="3" s="1"/>
  <c r="E36" i="3" a="1"/>
  <c r="E36" i="3" s="1"/>
  <c r="E37" i="3" l="1" a="1"/>
  <c r="E37" i="3" s="1"/>
  <c r="A39" i="3"/>
  <c r="H38" i="3" a="1"/>
  <c r="H38" i="3" s="1"/>
  <c r="K38" i="3" a="1"/>
  <c r="K38" i="3" s="1"/>
  <c r="F38" i="3" a="1"/>
  <c r="F38" i="3" s="1"/>
  <c r="G38" i="3" a="1"/>
  <c r="G38" i="3" s="1"/>
  <c r="I38" i="3" a="1"/>
  <c r="I38" i="3" s="1"/>
  <c r="J38" i="3" a="1"/>
  <c r="J38" i="3" s="1"/>
  <c r="C38" i="3" a="1"/>
  <c r="C38" i="3" s="1"/>
  <c r="E38" i="3" l="1" a="1"/>
  <c r="E38" i="3" s="1"/>
  <c r="D38" i="3" a="1"/>
  <c r="D38" i="3" s="1"/>
  <c r="A40" i="3"/>
  <c r="H39" i="3" a="1"/>
  <c r="H39" i="3" s="1"/>
  <c r="K39" i="3" a="1"/>
  <c r="K39" i="3" s="1"/>
  <c r="F39" i="3" a="1"/>
  <c r="F39" i="3" s="1"/>
  <c r="G39" i="3" a="1"/>
  <c r="G39" i="3" s="1"/>
  <c r="I39" i="3" a="1"/>
  <c r="I39" i="3" s="1"/>
  <c r="J39" i="3" a="1"/>
  <c r="J39" i="3" s="1"/>
  <c r="C39" i="3" a="1"/>
  <c r="C39" i="3" s="1"/>
  <c r="D39" i="3" s="1" a="1"/>
  <c r="D39" i="3" s="1"/>
  <c r="A41" i="3" l="1"/>
  <c r="H40" i="3" a="1"/>
  <c r="H40" i="3" s="1"/>
  <c r="K40" i="3" a="1"/>
  <c r="K40" i="3" s="1"/>
  <c r="F40" i="3" a="1"/>
  <c r="F40" i="3" s="1"/>
  <c r="G40" i="3" a="1"/>
  <c r="G40" i="3" s="1"/>
  <c r="I40" i="3" a="1"/>
  <c r="I40" i="3" s="1"/>
  <c r="J40" i="3" a="1"/>
  <c r="J40" i="3" s="1"/>
  <c r="C40" i="3" a="1"/>
  <c r="C40" i="3" s="1"/>
  <c r="D40" i="3" s="1" a="1"/>
  <c r="D40" i="3" s="1"/>
  <c r="E39" i="3" a="1"/>
  <c r="E39" i="3" s="1"/>
  <c r="E40" i="3" l="1" a="1"/>
  <c r="E40" i="3" s="1"/>
  <c r="A42" i="3"/>
  <c r="H41" i="3" a="1"/>
  <c r="H41" i="3" s="1"/>
  <c r="I41" i="3" a="1"/>
  <c r="I41" i="3" s="1"/>
  <c r="F41" i="3" a="1"/>
  <c r="F41" i="3" s="1"/>
  <c r="J41" i="3" a="1"/>
  <c r="J41" i="3" s="1"/>
  <c r="C41" i="3" a="1"/>
  <c r="C41" i="3" s="1"/>
  <c r="D41" i="3" s="1" a="1"/>
  <c r="D41" i="3" s="1"/>
  <c r="K41" i="3" a="1"/>
  <c r="K41" i="3" s="1"/>
  <c r="G41" i="3" a="1"/>
  <c r="G41" i="3" s="1"/>
  <c r="E41" i="3" l="1" a="1"/>
  <c r="E41" i="3" s="1"/>
  <c r="A43" i="3"/>
  <c r="I42" i="3" a="1"/>
  <c r="I42" i="3" s="1"/>
  <c r="F42" i="3" a="1"/>
  <c r="F42" i="3" s="1"/>
  <c r="G42" i="3" a="1"/>
  <c r="G42" i="3" s="1"/>
  <c r="H42" i="3" a="1"/>
  <c r="H42" i="3" s="1"/>
  <c r="C42" i="3" a="1"/>
  <c r="C42" i="3" s="1"/>
  <c r="J42" i="3" a="1"/>
  <c r="J42" i="3" s="1"/>
  <c r="K42" i="3" a="1"/>
  <c r="K42" i="3" s="1"/>
  <c r="E42" i="3" l="1" a="1"/>
  <c r="E42" i="3" s="1"/>
  <c r="D42" i="3" a="1"/>
  <c r="D42" i="3" s="1"/>
  <c r="A44" i="3"/>
  <c r="I43" i="3" a="1"/>
  <c r="I43" i="3" s="1"/>
  <c r="F43" i="3" a="1"/>
  <c r="F43" i="3" s="1"/>
  <c r="G43" i="3" a="1"/>
  <c r="G43" i="3" s="1"/>
  <c r="H43" i="3" a="1"/>
  <c r="H43" i="3" s="1"/>
  <c r="J43" i="3" a="1"/>
  <c r="J43" i="3" s="1"/>
  <c r="K43" i="3" a="1"/>
  <c r="K43" i="3" s="1"/>
  <c r="C43" i="3" a="1"/>
  <c r="C43" i="3" s="1"/>
  <c r="E43" i="3" l="1" a="1"/>
  <c r="E43" i="3" s="1"/>
  <c r="D43" i="3" a="1"/>
  <c r="D43" i="3" s="1"/>
  <c r="A45" i="3"/>
  <c r="I44" i="3" a="1"/>
  <c r="I44" i="3" s="1"/>
  <c r="F44" i="3" a="1"/>
  <c r="F44" i="3" s="1"/>
  <c r="G44" i="3" a="1"/>
  <c r="G44" i="3" s="1"/>
  <c r="H44" i="3" a="1"/>
  <c r="H44" i="3" s="1"/>
  <c r="J44" i="3" a="1"/>
  <c r="J44" i="3" s="1"/>
  <c r="K44" i="3" a="1"/>
  <c r="K44" i="3" s="1"/>
  <c r="C44" i="3" a="1"/>
  <c r="C44" i="3" s="1"/>
  <c r="D44" i="3" s="1" a="1"/>
  <c r="D44" i="3" s="1"/>
  <c r="E44" i="3" l="1" a="1"/>
  <c r="E44" i="3" s="1"/>
  <c r="A46" i="3"/>
  <c r="I45" i="3" a="1"/>
  <c r="I45" i="3" s="1"/>
  <c r="H45" i="3" a="1"/>
  <c r="H45" i="3" s="1"/>
  <c r="F45" i="3" a="1"/>
  <c r="F45" i="3" s="1"/>
  <c r="G45" i="3" a="1"/>
  <c r="G45" i="3" s="1"/>
  <c r="J45" i="3" a="1"/>
  <c r="J45" i="3" s="1"/>
  <c r="K45" i="3" a="1"/>
  <c r="K45" i="3" s="1"/>
  <c r="C45" i="3" a="1"/>
  <c r="C45" i="3" s="1"/>
  <c r="D45" i="3" s="1" a="1"/>
  <c r="D45" i="3" s="1"/>
  <c r="E45" i="3" l="1" a="1"/>
  <c r="E45" i="3" s="1"/>
  <c r="A47" i="3"/>
  <c r="I46" i="3" a="1"/>
  <c r="I46" i="3" s="1"/>
  <c r="G46" i="3" a="1"/>
  <c r="G46" i="3" s="1"/>
  <c r="K46" i="3" a="1"/>
  <c r="K46" i="3" s="1"/>
  <c r="F46" i="3" a="1"/>
  <c r="F46" i="3" s="1"/>
  <c r="H46" i="3" a="1"/>
  <c r="H46" i="3" s="1"/>
  <c r="J46" i="3" a="1"/>
  <c r="J46" i="3" s="1"/>
  <c r="C46" i="3" a="1"/>
  <c r="C46" i="3" s="1"/>
  <c r="D46" i="3" s="1" a="1"/>
  <c r="D46" i="3" s="1"/>
  <c r="E46" i="3" l="1" a="1"/>
  <c r="E46" i="3" s="1"/>
  <c r="A48" i="3"/>
  <c r="I47" i="3" a="1"/>
  <c r="I47" i="3" s="1"/>
  <c r="F47" i="3" a="1"/>
  <c r="F47" i="3" s="1"/>
  <c r="G47" i="3" a="1"/>
  <c r="G47" i="3" s="1"/>
  <c r="H47" i="3" a="1"/>
  <c r="H47" i="3" s="1"/>
  <c r="J47" i="3" a="1"/>
  <c r="J47" i="3" s="1"/>
  <c r="K47" i="3" a="1"/>
  <c r="K47" i="3" s="1"/>
  <c r="C47" i="3" a="1"/>
  <c r="C47" i="3" s="1"/>
  <c r="E47" i="3" l="1" a="1"/>
  <c r="E47" i="3" s="1"/>
  <c r="D47" i="3" a="1"/>
  <c r="D47" i="3" s="1"/>
  <c r="A49" i="3"/>
  <c r="F48" i="3" a="1"/>
  <c r="F48" i="3" s="1"/>
  <c r="I48" i="3" a="1"/>
  <c r="I48" i="3" s="1"/>
  <c r="J48" i="3" a="1"/>
  <c r="J48" i="3" s="1"/>
  <c r="C48" i="3" a="1"/>
  <c r="C48" i="3" s="1"/>
  <c r="K48" i="3" a="1"/>
  <c r="K48" i="3" s="1"/>
  <c r="G48" i="3" a="1"/>
  <c r="G48" i="3" s="1"/>
  <c r="H48" i="3" a="1"/>
  <c r="H48" i="3" s="1"/>
  <c r="E48" i="3" l="1" a="1"/>
  <c r="E48" i="3" s="1"/>
  <c r="D48" i="3" a="1"/>
  <c r="D48" i="3" s="1"/>
  <c r="A50" i="3"/>
  <c r="F49" i="3" a="1"/>
  <c r="F49" i="3" s="1"/>
  <c r="I49" i="3" a="1"/>
  <c r="I49" i="3" s="1"/>
  <c r="K49" i="3" a="1"/>
  <c r="K49" i="3" s="1"/>
  <c r="G49" i="3" a="1"/>
  <c r="G49" i="3" s="1"/>
  <c r="H49" i="3" a="1"/>
  <c r="H49" i="3" s="1"/>
  <c r="J49" i="3" a="1"/>
  <c r="J49" i="3" s="1"/>
  <c r="C49" i="3" a="1"/>
  <c r="C49" i="3" s="1"/>
  <c r="D49" i="3" s="1" a="1"/>
  <c r="D49" i="3" s="1"/>
  <c r="E49" i="3" l="1" a="1"/>
  <c r="E49" i="3" s="1"/>
  <c r="A51" i="3"/>
  <c r="H50" i="3" a="1"/>
  <c r="H50" i="3" s="1"/>
  <c r="I50" i="3" a="1"/>
  <c r="I50" i="3" s="1"/>
  <c r="F50" i="3" a="1"/>
  <c r="F50" i="3" s="1"/>
  <c r="G50" i="3" a="1"/>
  <c r="G50" i="3" s="1"/>
  <c r="J50" i="3" a="1"/>
  <c r="J50" i="3" s="1"/>
  <c r="C50" i="3" a="1"/>
  <c r="C50" i="3" s="1"/>
  <c r="D50" i="3" s="1" a="1"/>
  <c r="D50" i="3" s="1"/>
  <c r="K50" i="3" a="1"/>
  <c r="K50" i="3" s="1"/>
  <c r="E50" i="3" l="1" a="1"/>
  <c r="E50" i="3" s="1"/>
  <c r="A52" i="3"/>
  <c r="G51" i="3" a="1"/>
  <c r="G51" i="3" s="1"/>
  <c r="H51" i="3" a="1"/>
  <c r="H51" i="3" s="1"/>
  <c r="I51" i="3" a="1"/>
  <c r="I51" i="3" s="1"/>
  <c r="K51" i="3" a="1"/>
  <c r="K51" i="3" s="1"/>
  <c r="J51" i="3" a="1"/>
  <c r="J51" i="3" s="1"/>
  <c r="C51" i="3" a="1"/>
  <c r="C51" i="3" s="1"/>
  <c r="F51" i="3" a="1"/>
  <c r="F51" i="3" s="1"/>
  <c r="E51" i="3" l="1" a="1"/>
  <c r="E51" i="3" s="1"/>
  <c r="D51" i="3" a="1"/>
  <c r="D51" i="3" s="1"/>
  <c r="A53" i="3"/>
  <c r="G52" i="3" a="1"/>
  <c r="G52" i="3" s="1"/>
  <c r="H52" i="3" a="1"/>
  <c r="H52" i="3" s="1"/>
  <c r="I52" i="3" a="1"/>
  <c r="I52" i="3" s="1"/>
  <c r="K52" i="3" a="1"/>
  <c r="K52" i="3" s="1"/>
  <c r="F52" i="3" a="1"/>
  <c r="F52" i="3" s="1"/>
  <c r="J52" i="3" a="1"/>
  <c r="J52" i="3" s="1"/>
  <c r="C52" i="3" a="1"/>
  <c r="C52" i="3" s="1"/>
  <c r="E52" i="3" l="1" a="1"/>
  <c r="E52" i="3" s="1"/>
  <c r="D52" i="3" a="1"/>
  <c r="D52" i="3" s="1"/>
  <c r="A54" i="3"/>
  <c r="G53" i="3" a="1"/>
  <c r="G53" i="3" s="1"/>
  <c r="F53" i="3" a="1"/>
  <c r="F53" i="3" s="1"/>
  <c r="H53" i="3" a="1"/>
  <c r="H53" i="3" s="1"/>
  <c r="I53" i="3" a="1"/>
  <c r="I53" i="3" s="1"/>
  <c r="J53" i="3" a="1"/>
  <c r="J53" i="3" s="1"/>
  <c r="K53" i="3" a="1"/>
  <c r="K53" i="3" s="1"/>
  <c r="C53" i="3" a="1"/>
  <c r="C53" i="3" s="1"/>
  <c r="D53" i="3" s="1" a="1"/>
  <c r="D53" i="3" s="1"/>
  <c r="E53" i="3" l="1" a="1"/>
  <c r="E53" i="3" s="1"/>
  <c r="A55" i="3"/>
  <c r="I54" i="3" a="1"/>
  <c r="I54" i="3" s="1"/>
  <c r="G54" i="3" a="1"/>
  <c r="G54" i="3" s="1"/>
  <c r="C54" i="3" a="1"/>
  <c r="C54" i="3" s="1"/>
  <c r="D54" i="3" s="1" a="1"/>
  <c r="D54" i="3" s="1"/>
  <c r="H54" i="3" a="1"/>
  <c r="H54" i="3" s="1"/>
  <c r="J54" i="3" a="1"/>
  <c r="J54" i="3" s="1"/>
  <c r="K54" i="3" a="1"/>
  <c r="K54" i="3" s="1"/>
  <c r="F54" i="3" a="1"/>
  <c r="F54" i="3" s="1"/>
  <c r="E54" i="3" l="1" a="1"/>
  <c r="E54" i="3" s="1"/>
  <c r="A56" i="3"/>
  <c r="H55" i="3" a="1"/>
  <c r="H55" i="3" s="1"/>
  <c r="I55" i="3" a="1"/>
  <c r="I55" i="3" s="1"/>
  <c r="K55" i="3" a="1"/>
  <c r="K55" i="3" s="1"/>
  <c r="C55" i="3" a="1"/>
  <c r="C55" i="3" s="1"/>
  <c r="D55" i="3" s="1" a="1"/>
  <c r="D55" i="3" s="1"/>
  <c r="F55" i="3" a="1"/>
  <c r="F55" i="3" s="1"/>
  <c r="G55" i="3" a="1"/>
  <c r="G55" i="3" s="1"/>
  <c r="J55" i="3" a="1"/>
  <c r="J55" i="3" s="1"/>
  <c r="E55" i="3" l="1" a="1"/>
  <c r="E55" i="3" s="1"/>
  <c r="A57" i="3"/>
  <c r="G56" i="3" a="1"/>
  <c r="G56" i="3" s="1"/>
  <c r="H56" i="3" a="1"/>
  <c r="H56" i="3" s="1"/>
  <c r="F56" i="3" a="1"/>
  <c r="F56" i="3" s="1"/>
  <c r="I56" i="3" a="1"/>
  <c r="I56" i="3" s="1"/>
  <c r="J56" i="3" a="1"/>
  <c r="J56" i="3" s="1"/>
  <c r="K56" i="3" a="1"/>
  <c r="K56" i="3" s="1"/>
  <c r="C56" i="3" a="1"/>
  <c r="C56" i="3" s="1"/>
  <c r="E56" i="3" l="1" a="1"/>
  <c r="E56" i="3" s="1"/>
  <c r="D56" i="3" a="1"/>
  <c r="D56" i="3" s="1"/>
  <c r="A58" i="3"/>
  <c r="H57" i="3" a="1"/>
  <c r="H57" i="3" s="1"/>
  <c r="I57" i="3" a="1"/>
  <c r="I57" i="3" s="1"/>
  <c r="G57" i="3" a="1"/>
  <c r="G57" i="3" s="1"/>
  <c r="J57" i="3" a="1"/>
  <c r="J57" i="3" s="1"/>
  <c r="K57" i="3" a="1"/>
  <c r="K57" i="3" s="1"/>
  <c r="C57" i="3" a="1"/>
  <c r="C57" i="3" s="1"/>
  <c r="F57" i="3" a="1"/>
  <c r="F57" i="3" s="1"/>
  <c r="E57" i="3" l="1" a="1"/>
  <c r="E57" i="3" s="1"/>
  <c r="D57" i="3" a="1"/>
  <c r="D57" i="3" s="1"/>
  <c r="A59" i="3"/>
  <c r="J58" i="3" a="1"/>
  <c r="J58" i="3" s="1"/>
  <c r="H58" i="3" a="1"/>
  <c r="H58" i="3" s="1"/>
  <c r="K58" i="3" a="1"/>
  <c r="K58" i="3" s="1"/>
  <c r="I58" i="3" a="1"/>
  <c r="I58" i="3" s="1"/>
  <c r="C58" i="3" a="1"/>
  <c r="C58" i="3" s="1"/>
  <c r="D58" i="3" s="1" a="1"/>
  <c r="D58" i="3" s="1"/>
  <c r="F58" i="3" a="1"/>
  <c r="F58" i="3" s="1"/>
  <c r="G58" i="3" a="1"/>
  <c r="G58" i="3" s="1"/>
  <c r="E58" i="3" l="1" a="1"/>
  <c r="E58" i="3" s="1"/>
  <c r="A60" i="3"/>
  <c r="I59" i="3" a="1"/>
  <c r="I59" i="3" s="1"/>
  <c r="J59" i="3" a="1"/>
  <c r="J59" i="3" s="1"/>
  <c r="K59" i="3" a="1"/>
  <c r="K59" i="3" s="1"/>
  <c r="F59" i="3" a="1"/>
  <c r="F59" i="3" s="1"/>
  <c r="G59" i="3" a="1"/>
  <c r="G59" i="3" s="1"/>
  <c r="H59" i="3" a="1"/>
  <c r="H59" i="3" s="1"/>
  <c r="C59" i="3" a="1"/>
  <c r="C59" i="3" s="1"/>
  <c r="D59" i="3" s="1" a="1"/>
  <c r="D59" i="3" s="1"/>
  <c r="E59" i="3" l="1" a="1"/>
  <c r="E59" i="3" s="1"/>
  <c r="A61" i="3"/>
  <c r="I60" i="3" a="1"/>
  <c r="I60" i="3" s="1"/>
  <c r="J60" i="3" a="1"/>
  <c r="J60" i="3" s="1"/>
  <c r="C60" i="3" a="1"/>
  <c r="C60" i="3" s="1"/>
  <c r="D60" i="3" s="1" a="1"/>
  <c r="D60" i="3" s="1"/>
  <c r="F60" i="3" a="1"/>
  <c r="F60" i="3" s="1"/>
  <c r="G60" i="3" a="1"/>
  <c r="G60" i="3" s="1"/>
  <c r="H60" i="3" a="1"/>
  <c r="H60" i="3" s="1"/>
  <c r="K60" i="3" a="1"/>
  <c r="K60" i="3" s="1"/>
  <c r="E60" i="3" l="1" a="1"/>
  <c r="E60" i="3" s="1"/>
  <c r="A62" i="3"/>
  <c r="F61" i="3" a="1"/>
  <c r="F61" i="3" s="1"/>
  <c r="C61" i="3" a="1"/>
  <c r="C61" i="3" s="1"/>
  <c r="D61" i="3" s="1" a="1"/>
  <c r="D61" i="3" s="1"/>
  <c r="G61" i="3" a="1"/>
  <c r="G61" i="3" s="1"/>
  <c r="H61" i="3" a="1"/>
  <c r="H61" i="3" s="1"/>
  <c r="I61" i="3" a="1"/>
  <c r="I61" i="3" s="1"/>
  <c r="J61" i="3" a="1"/>
  <c r="J61" i="3" s="1"/>
  <c r="K61" i="3" a="1"/>
  <c r="K61" i="3" s="1"/>
  <c r="E61" i="3" l="1" a="1"/>
  <c r="E61" i="3" s="1"/>
  <c r="A63" i="3"/>
  <c r="G62" i="3" a="1"/>
  <c r="G62" i="3" s="1"/>
  <c r="C62" i="3" a="1"/>
  <c r="C62" i="3" s="1"/>
  <c r="D62" i="3" s="1" a="1"/>
  <c r="D62" i="3" s="1"/>
  <c r="I62" i="3" a="1"/>
  <c r="I62" i="3" s="1"/>
  <c r="H62" i="3" a="1"/>
  <c r="H62" i="3" s="1"/>
  <c r="J62" i="3" a="1"/>
  <c r="J62" i="3" s="1"/>
  <c r="K62" i="3" a="1"/>
  <c r="K62" i="3" s="1"/>
  <c r="F62" i="3" a="1"/>
  <c r="F62" i="3" s="1"/>
  <c r="E62" i="3" l="1" a="1"/>
  <c r="E62" i="3" s="1"/>
  <c r="A64" i="3"/>
  <c r="J63" i="3" a="1"/>
  <c r="J63" i="3" s="1"/>
  <c r="H63" i="3" a="1"/>
  <c r="H63" i="3" s="1"/>
  <c r="K63" i="3" a="1"/>
  <c r="K63" i="3" s="1"/>
  <c r="I63" i="3" a="1"/>
  <c r="I63" i="3" s="1"/>
  <c r="F63" i="3" a="1"/>
  <c r="F63" i="3" s="1"/>
  <c r="G63" i="3" a="1"/>
  <c r="G63" i="3" s="1"/>
  <c r="C63" i="3" a="1"/>
  <c r="C63" i="3" s="1"/>
  <c r="E63" i="3" s="1" a="1"/>
  <c r="E63" i="3" s="1"/>
  <c r="D63" i="3" l="1" a="1"/>
  <c r="D63" i="3" s="1"/>
  <c r="A65" i="3"/>
  <c r="K64" i="3" a="1"/>
  <c r="K64" i="3" s="1"/>
  <c r="F64" i="3" a="1"/>
  <c r="F64" i="3" s="1"/>
  <c r="C64" i="3" a="1"/>
  <c r="C64" i="3" s="1"/>
  <c r="G64" i="3" a="1"/>
  <c r="G64" i="3" s="1"/>
  <c r="H64" i="3" a="1"/>
  <c r="H64" i="3" s="1"/>
  <c r="I64" i="3" a="1"/>
  <c r="I64" i="3" s="1"/>
  <c r="J64" i="3" a="1"/>
  <c r="J64" i="3" s="1"/>
  <c r="E64" i="3" l="1" a="1"/>
  <c r="E64" i="3" s="1"/>
  <c r="D64" i="3" a="1"/>
  <c r="D64" i="3" s="1"/>
  <c r="A66" i="3"/>
  <c r="K65" i="3" a="1"/>
  <c r="K65" i="3" s="1"/>
  <c r="G65" i="3" a="1"/>
  <c r="G65" i="3" s="1"/>
  <c r="F65" i="3" a="1"/>
  <c r="F65" i="3" s="1"/>
  <c r="H65" i="3" a="1"/>
  <c r="H65" i="3" s="1"/>
  <c r="I65" i="3" a="1"/>
  <c r="I65" i="3" s="1"/>
  <c r="J65" i="3" a="1"/>
  <c r="J65" i="3" s="1"/>
  <c r="C65" i="3" a="1"/>
  <c r="C65" i="3" s="1"/>
  <c r="D65" i="3" s="1" a="1"/>
  <c r="D65" i="3" s="1"/>
  <c r="E65" i="3" l="1" a="1"/>
  <c r="E65" i="3" s="1"/>
  <c r="A67" i="3"/>
  <c r="J66" i="3" a="1"/>
  <c r="J66" i="3" s="1"/>
  <c r="K66" i="3" a="1"/>
  <c r="K66" i="3" s="1"/>
  <c r="G66" i="3" a="1"/>
  <c r="G66" i="3" s="1"/>
  <c r="H66" i="3" a="1"/>
  <c r="H66" i="3" s="1"/>
  <c r="I66" i="3" a="1"/>
  <c r="I66" i="3" s="1"/>
  <c r="C66" i="3" a="1"/>
  <c r="C66" i="3" s="1"/>
  <c r="D66" i="3" s="1" a="1"/>
  <c r="D66" i="3" s="1"/>
  <c r="F66" i="3" a="1"/>
  <c r="F66" i="3" s="1"/>
  <c r="E66" i="3" l="1" a="1"/>
  <c r="E66" i="3" s="1"/>
  <c r="A68" i="3"/>
  <c r="J67" i="3" a="1"/>
  <c r="J67" i="3" s="1"/>
  <c r="H67" i="3" a="1"/>
  <c r="H67" i="3" s="1"/>
  <c r="C67" i="3" a="1"/>
  <c r="C67" i="3" s="1"/>
  <c r="I67" i="3" a="1"/>
  <c r="I67" i="3" s="1"/>
  <c r="F67" i="3" a="1"/>
  <c r="F67" i="3" s="1"/>
  <c r="G67" i="3" a="1"/>
  <c r="G67" i="3" s="1"/>
  <c r="K67" i="3" a="1"/>
  <c r="K67" i="3" s="1"/>
  <c r="E67" i="3" l="1" a="1"/>
  <c r="E67" i="3" s="1"/>
  <c r="D67" i="3" a="1"/>
  <c r="D67" i="3" s="1"/>
  <c r="A69" i="3"/>
  <c r="J68" i="3" a="1"/>
  <c r="J68" i="3" s="1"/>
  <c r="K68" i="3" a="1"/>
  <c r="K68" i="3" s="1"/>
  <c r="C68" i="3" a="1"/>
  <c r="C68" i="3" s="1"/>
  <c r="F68" i="3" a="1"/>
  <c r="F68" i="3" s="1"/>
  <c r="G68" i="3" a="1"/>
  <c r="G68" i="3" s="1"/>
  <c r="H68" i="3" a="1"/>
  <c r="H68" i="3" s="1"/>
  <c r="I68" i="3" a="1"/>
  <c r="I68" i="3" s="1"/>
  <c r="E68" i="3" l="1" a="1"/>
  <c r="E68" i="3" s="1"/>
  <c r="D68" i="3" a="1"/>
  <c r="D68" i="3" s="1"/>
  <c r="A70" i="3"/>
  <c r="J69" i="3" a="1"/>
  <c r="J69" i="3" s="1"/>
  <c r="K69" i="3" a="1"/>
  <c r="K69" i="3" s="1"/>
  <c r="F69" i="3" a="1"/>
  <c r="F69" i="3" s="1"/>
  <c r="G69" i="3" a="1"/>
  <c r="G69" i="3" s="1"/>
  <c r="H69" i="3" a="1"/>
  <c r="H69" i="3" s="1"/>
  <c r="I69" i="3" a="1"/>
  <c r="I69" i="3" s="1"/>
  <c r="C69" i="3" a="1"/>
  <c r="C69" i="3" s="1"/>
  <c r="D69" i="3" s="1" a="1"/>
  <c r="D69" i="3" s="1"/>
  <c r="E69" i="3" l="1" a="1"/>
  <c r="E69" i="3" s="1"/>
  <c r="A71" i="3"/>
  <c r="J70" i="3" a="1"/>
  <c r="J70" i="3" s="1"/>
  <c r="K70" i="3" a="1"/>
  <c r="K70" i="3" s="1"/>
  <c r="F70" i="3" a="1"/>
  <c r="F70" i="3" s="1"/>
  <c r="H70" i="3" a="1"/>
  <c r="H70" i="3" s="1"/>
  <c r="I70" i="3" a="1"/>
  <c r="I70" i="3" s="1"/>
  <c r="C70" i="3" a="1"/>
  <c r="C70" i="3" s="1"/>
  <c r="D70" i="3" s="1" a="1"/>
  <c r="D70" i="3" s="1"/>
  <c r="G70" i="3" a="1"/>
  <c r="G70" i="3" s="1"/>
  <c r="E70" i="3" l="1" a="1"/>
  <c r="E70" i="3" s="1"/>
  <c r="A72" i="3"/>
  <c r="J71" i="3" a="1"/>
  <c r="J71" i="3" s="1"/>
  <c r="K71" i="3" a="1"/>
  <c r="K71" i="3" s="1"/>
  <c r="G71" i="3" a="1"/>
  <c r="G71" i="3" s="1"/>
  <c r="H71" i="3" a="1"/>
  <c r="H71" i="3" s="1"/>
  <c r="C71" i="3" a="1"/>
  <c r="C71" i="3" s="1"/>
  <c r="F71" i="3" a="1"/>
  <c r="F71" i="3" s="1"/>
  <c r="I71" i="3" a="1"/>
  <c r="I71" i="3" s="1"/>
  <c r="E71" i="3" l="1" a="1"/>
  <c r="E71" i="3" s="1"/>
  <c r="D71" i="3" a="1"/>
  <c r="D71" i="3" s="1"/>
  <c r="A73" i="3"/>
  <c r="J72" i="3" a="1"/>
  <c r="J72" i="3" s="1"/>
  <c r="I72" i="3" a="1"/>
  <c r="I72" i="3" s="1"/>
  <c r="F72" i="3" a="1"/>
  <c r="F72" i="3" s="1"/>
  <c r="G72" i="3" a="1"/>
  <c r="G72" i="3" s="1"/>
  <c r="H72" i="3" a="1"/>
  <c r="H72" i="3" s="1"/>
  <c r="K72" i="3" a="1"/>
  <c r="K72" i="3" s="1"/>
  <c r="C72" i="3" a="1"/>
  <c r="C72" i="3" s="1"/>
  <c r="D72" i="3" s="1" a="1"/>
  <c r="D72" i="3" s="1"/>
  <c r="E72" i="3" l="1" a="1"/>
  <c r="E72" i="3" s="1"/>
  <c r="A74" i="3"/>
  <c r="J73" i="3" a="1"/>
  <c r="J73" i="3" s="1"/>
  <c r="K73" i="3" a="1"/>
  <c r="K73" i="3" s="1"/>
  <c r="F73" i="3" a="1"/>
  <c r="F73" i="3" s="1"/>
  <c r="G73" i="3" a="1"/>
  <c r="G73" i="3" s="1"/>
  <c r="H73" i="3" a="1"/>
  <c r="H73" i="3" s="1"/>
  <c r="I73" i="3" a="1"/>
  <c r="I73" i="3" s="1"/>
  <c r="C73" i="3" a="1"/>
  <c r="C73" i="3" s="1"/>
  <c r="D73" i="3" s="1" a="1"/>
  <c r="D73" i="3" s="1"/>
  <c r="AT7" i="2" l="1" a="1"/>
  <c r="AT7" i="2" s="1"/>
  <c r="AS6" i="2" a="1"/>
  <c r="AS6" i="2" s="1"/>
  <c r="AQ11" i="2" a="1"/>
  <c r="AQ11" i="2" s="1"/>
  <c r="AQ14" i="2" a="1"/>
  <c r="AQ14" i="2" s="1"/>
  <c r="AQ12" i="2" a="1"/>
  <c r="AQ12" i="2" s="1"/>
  <c r="AQ13" i="2" a="1"/>
  <c r="AQ13" i="2" s="1"/>
  <c r="AQ15" i="2" a="1"/>
  <c r="AQ15" i="2" s="1"/>
  <c r="AQ16" i="2" a="1"/>
  <c r="AQ16" i="2" s="1"/>
  <c r="E73" i="3" a="1"/>
  <c r="E73" i="3" s="1"/>
  <c r="AQ17" i="2" s="1" a="1"/>
  <c r="AQ17" i="2" s="1"/>
  <c r="F74" i="3" a="1"/>
  <c r="F74" i="3" s="1"/>
  <c r="AT5" i="2" s="1" a="1"/>
  <c r="AT5" i="2" s="1"/>
  <c r="H74" i="3" a="1"/>
  <c r="H74" i="3" s="1"/>
  <c r="I74" i="3" a="1"/>
  <c r="I74" i="3" s="1"/>
  <c r="J74" i="3" a="1"/>
  <c r="J74" i="3" s="1"/>
  <c r="K74" i="3" a="1"/>
  <c r="K74" i="3" s="1"/>
  <c r="G74" i="3" a="1"/>
  <c r="G74" i="3" s="1"/>
  <c r="C74" i="3" a="1"/>
  <c r="C74" i="3" s="1"/>
  <c r="D74" i="3" s="1" a="1"/>
  <c r="D74" i="3" s="1"/>
  <c r="AS5" i="2" l="1" a="1"/>
  <c r="AS5" i="2" s="1"/>
  <c r="E8" i="3" a="1"/>
  <c r="E8" i="3" s="1"/>
  <c r="E6" i="3" a="1"/>
  <c r="E6" i="3" s="1"/>
  <c r="D9" i="2" a="1"/>
  <c r="D9" i="2" s="1"/>
  <c r="AB12" i="2" a="1"/>
  <c r="AB12" i="2" s="1"/>
  <c r="J8" i="2" a="1"/>
  <c r="J8" i="2" s="1"/>
  <c r="M8" i="2" a="1"/>
  <c r="M8" i="2" s="1"/>
  <c r="M7" i="2" a="1"/>
  <c r="M7" i="2" s="1"/>
  <c r="M12" i="2" a="1"/>
  <c r="M12" i="2" s="1"/>
  <c r="AI5" i="2" a="1"/>
  <c r="AI5" i="2" s="1"/>
  <c r="AG10" i="2" a="1"/>
  <c r="AG10" i="2" s="1"/>
  <c r="AE12" i="2" a="1"/>
  <c r="AE12" i="2" s="1"/>
  <c r="P6" i="2" a="1"/>
  <c r="P6" i="2" s="1"/>
  <c r="AG7" i="2" a="1"/>
  <c r="AG7" i="2" s="1"/>
  <c r="AC11" i="2" a="1"/>
  <c r="AC11" i="2" s="1"/>
  <c r="Z12" i="2" a="1"/>
  <c r="Z12" i="2" s="1"/>
  <c r="F8" i="2" a="1"/>
  <c r="F8" i="2" s="1"/>
  <c r="AB6" i="2" a="1"/>
  <c r="AB6" i="2" s="1"/>
  <c r="T9" i="2" a="1"/>
  <c r="T9" i="2" s="1"/>
  <c r="F9" i="2" a="1"/>
  <c r="F9" i="2" s="1"/>
  <c r="F5" i="2" a="1"/>
  <c r="F5" i="2" s="1"/>
  <c r="AH6" i="2" a="1"/>
  <c r="AH6" i="2" s="1"/>
  <c r="AH5" i="2" a="1"/>
  <c r="AH5" i="2" s="1"/>
  <c r="H8" i="2" a="1"/>
  <c r="H8" i="2" s="1"/>
  <c r="AC8" i="2" a="1"/>
  <c r="AC8" i="2" s="1"/>
  <c r="N11" i="2" a="1"/>
  <c r="N11" i="2" s="1"/>
  <c r="AD9" i="2" a="1"/>
  <c r="AD9" i="2" s="1"/>
  <c r="H10" i="2" a="1"/>
  <c r="H10" i="2" s="1"/>
  <c r="U7" i="2" a="1"/>
  <c r="U7" i="2" s="1"/>
  <c r="P10" i="2" a="1"/>
  <c r="P10" i="2" s="1"/>
  <c r="E12" i="2" a="1"/>
  <c r="E12" i="2" s="1"/>
  <c r="AD6" i="2" a="1"/>
  <c r="AD6" i="2" s="1"/>
  <c r="P5" i="2" a="1"/>
  <c r="P5" i="2" s="1"/>
  <c r="AH12" i="2" a="1"/>
  <c r="AH12" i="2" s="1"/>
  <c r="E6" i="2" a="1"/>
  <c r="E6" i="2" s="1"/>
  <c r="K12" i="2" a="1"/>
  <c r="K12" i="2" s="1"/>
  <c r="D8" i="2" a="1"/>
  <c r="D8" i="2" s="1"/>
  <c r="AF6" i="2" a="1"/>
  <c r="AF6" i="2" s="1"/>
  <c r="W8" i="2" a="1"/>
  <c r="W8" i="2" s="1"/>
  <c r="AA12" i="2" a="1"/>
  <c r="AA12" i="2" s="1"/>
  <c r="D5" i="2" a="1"/>
  <c r="D5" i="2" s="1"/>
  <c r="F11" i="2" a="1"/>
  <c r="F11" i="2" s="1"/>
  <c r="AD11" i="2" a="1"/>
  <c r="AD11" i="2" s="1"/>
  <c r="O5" i="2" a="1"/>
  <c r="O5" i="2" s="1"/>
  <c r="AJ10" i="2" a="1"/>
  <c r="AJ10" i="2" s="1"/>
  <c r="Y12" i="2" a="1"/>
  <c r="Y12" i="2" s="1"/>
  <c r="W10" i="2" a="1"/>
  <c r="W10" i="2" s="1"/>
  <c r="K11" i="2" a="1"/>
  <c r="K11" i="2" s="1"/>
  <c r="X8" i="2" a="1"/>
  <c r="X8" i="2" s="1"/>
  <c r="U9" i="2" a="1"/>
  <c r="U9" i="2" s="1"/>
  <c r="F7" i="2" a="1"/>
  <c r="F7" i="2" s="1"/>
  <c r="E9" i="2" a="1"/>
  <c r="E9" i="2" s="1"/>
  <c r="AB5" i="2" a="1"/>
  <c r="AB5" i="2" s="1"/>
  <c r="R7" i="2" a="1"/>
  <c r="R7" i="2" s="1"/>
  <c r="Z8" i="2" a="1"/>
  <c r="Z8" i="2" s="1"/>
  <c r="AL5" i="2" a="1"/>
  <c r="AL5" i="2" s="1"/>
  <c r="Q9" i="2" a="1"/>
  <c r="Q9" i="2" s="1"/>
  <c r="O8" i="2" a="1"/>
  <c r="O8" i="2" s="1"/>
  <c r="X5" i="2" a="1"/>
  <c r="X5" i="2" s="1"/>
  <c r="AF7" i="2" a="1"/>
  <c r="AF7" i="2" s="1"/>
  <c r="W9" i="2" a="1"/>
  <c r="W9" i="2" s="1"/>
  <c r="AM10" i="2" a="1"/>
  <c r="AM10" i="2" s="1"/>
  <c r="T5" i="2" a="1"/>
  <c r="T5" i="2" s="1"/>
  <c r="S7" i="2" a="1"/>
  <c r="S7" i="2" s="1"/>
  <c r="AC5" i="2" a="1"/>
  <c r="AC5" i="2" s="1"/>
  <c r="J10" i="2" a="1"/>
  <c r="J10" i="2" s="1"/>
  <c r="AE10" i="2" a="1"/>
  <c r="AE10" i="2" s="1"/>
  <c r="AB10" i="2" a="1"/>
  <c r="AB10" i="2" s="1"/>
  <c r="Y6" i="2" a="1"/>
  <c r="Y6" i="2" s="1"/>
  <c r="X11" i="2" a="1"/>
  <c r="X11" i="2" s="1"/>
  <c r="M11" i="2" a="1"/>
  <c r="M11" i="2" s="1"/>
  <c r="D6" i="2" a="1"/>
  <c r="D6" i="2" s="1"/>
  <c r="L6" i="2" a="1"/>
  <c r="L6" i="2" s="1"/>
  <c r="AK6" i="2" a="1"/>
  <c r="AK6" i="2" s="1"/>
  <c r="AD10" i="2" a="1"/>
  <c r="AD10" i="2" s="1"/>
  <c r="N9" i="2" a="1"/>
  <c r="N9" i="2" s="1"/>
  <c r="N10" i="2" a="1"/>
  <c r="N10" i="2" s="1"/>
  <c r="AL11" i="2" a="1"/>
  <c r="AL11" i="2" s="1"/>
  <c r="F6" i="2" a="1"/>
  <c r="F6" i="2" s="1"/>
  <c r="AM9" i="2" a="1"/>
  <c r="AM9" i="2" s="1"/>
  <c r="AK11" i="2" a="1"/>
  <c r="AK11" i="2" s="1"/>
  <c r="AD8" i="2" a="1"/>
  <c r="AD8" i="2" s="1"/>
  <c r="Z9" i="2" a="1"/>
  <c r="Z9" i="2" s="1"/>
  <c r="AM12" i="2" a="1"/>
  <c r="AM12" i="2" s="1"/>
  <c r="AG12" i="2" a="1"/>
  <c r="AG12" i="2" s="1"/>
  <c r="R6" i="2" a="1"/>
  <c r="R6" i="2" s="1"/>
  <c r="P11" i="2" a="1"/>
  <c r="P11" i="2" s="1"/>
  <c r="V7" i="2" a="1"/>
  <c r="V7" i="2" s="1"/>
  <c r="D7" i="2" a="1"/>
  <c r="D7" i="2" s="1"/>
  <c r="AJ12" i="2" a="1"/>
  <c r="AJ12" i="2" s="1"/>
  <c r="V9" i="2" a="1"/>
  <c r="V9" i="2" s="1"/>
  <c r="AL7" i="2" a="1"/>
  <c r="AL7" i="2" s="1"/>
  <c r="S9" i="2" a="1"/>
  <c r="S9" i="2" s="1"/>
  <c r="G7" i="2" a="1"/>
  <c r="G7" i="2" s="1"/>
  <c r="G6" i="2" a="1"/>
  <c r="G6" i="2" s="1"/>
  <c r="R12" i="2" a="1"/>
  <c r="R12" i="2" s="1"/>
  <c r="AD5" i="2" a="1"/>
  <c r="AD5" i="2" s="1"/>
  <c r="AC7" i="2" a="1"/>
  <c r="AC7" i="2" s="1"/>
  <c r="Z5" i="2" a="1"/>
  <c r="Z5" i="2" s="1"/>
  <c r="T11" i="2" a="1"/>
  <c r="T11" i="2" s="1"/>
  <c r="E5" i="2" a="1"/>
  <c r="E5" i="2" s="1"/>
  <c r="AN9" i="2" a="1"/>
  <c r="AN9" i="2" s="1"/>
  <c r="H6" i="2" a="1"/>
  <c r="H6" i="2" s="1"/>
  <c r="S11" i="2" a="1"/>
  <c r="S11" i="2" s="1"/>
  <c r="P12" i="2" a="1"/>
  <c r="P12" i="2" s="1"/>
  <c r="AL8" i="2" a="1"/>
  <c r="AL8" i="2" s="1"/>
  <c r="W5" i="2" a="1"/>
  <c r="W5" i="2" s="1"/>
  <c r="AI8" i="2" a="1"/>
  <c r="AI8" i="2" s="1"/>
  <c r="AN11" i="2" a="1"/>
  <c r="AN11" i="2" s="1"/>
  <c r="Y5" i="2" a="1"/>
  <c r="Y5" i="2" s="1"/>
  <c r="AG6" i="2" a="1"/>
  <c r="AG6" i="2" s="1"/>
  <c r="AF8" i="2" a="1"/>
  <c r="AF8" i="2" s="1"/>
  <c r="AC6" i="2" a="1"/>
  <c r="AC6" i="2" s="1"/>
  <c r="M6" i="2" a="1"/>
  <c r="M6" i="2" s="1"/>
  <c r="L8" i="2" a="1"/>
  <c r="L8" i="2" s="1"/>
  <c r="AH10" i="2" a="1"/>
  <c r="AH10" i="2" s="1"/>
  <c r="K5" i="2" a="1"/>
  <c r="K5" i="2" s="1"/>
  <c r="AI10" i="2" a="1"/>
  <c r="AI10" i="2" s="1"/>
  <c r="AK7" i="2" a="1"/>
  <c r="AK7" i="2" s="1"/>
  <c r="AD7" i="2" a="1"/>
  <c r="AD7" i="2" s="1"/>
  <c r="H11" i="2" a="1"/>
  <c r="H11" i="2" s="1"/>
  <c r="AG5" i="2" a="1"/>
  <c r="AG5" i="2" s="1"/>
  <c r="AJ8" i="2" a="1"/>
  <c r="AJ8" i="2" s="1"/>
  <c r="I11" i="2" a="1"/>
  <c r="I11" i="2" s="1"/>
  <c r="AI12" i="2" a="1"/>
  <c r="AI12" i="2" s="1"/>
  <c r="W7" i="2" a="1"/>
  <c r="W7" i="2" s="1"/>
  <c r="M10" i="2" a="1"/>
  <c r="M10" i="2" s="1"/>
  <c r="W12" i="2" a="1"/>
  <c r="W12" i="2" s="1"/>
  <c r="AM6" i="2" a="1"/>
  <c r="AM6" i="2" s="1"/>
  <c r="P7" i="2" a="1"/>
  <c r="P7" i="2" s="1"/>
  <c r="J7" i="2" a="1"/>
  <c r="J7" i="2" s="1"/>
  <c r="L7" i="2" a="1"/>
  <c r="L7" i="2" s="1"/>
  <c r="O9" i="2" a="1"/>
  <c r="O9" i="2" s="1"/>
  <c r="Z11" i="2" a="1"/>
  <c r="Z11" i="2" s="1"/>
  <c r="X6" i="2" a="1"/>
  <c r="X6" i="2" s="1"/>
  <c r="P8" i="2" a="1"/>
  <c r="P8" i="2" s="1"/>
  <c r="AI7" i="2" a="1"/>
  <c r="AI7" i="2" s="1"/>
  <c r="L11" i="2" a="1"/>
  <c r="L11" i="2" s="1"/>
  <c r="S12" i="2" a="1"/>
  <c r="S12" i="2" s="1"/>
  <c r="AK10" i="2" a="1"/>
  <c r="AK10" i="2" s="1"/>
  <c r="L9" i="2" a="1"/>
  <c r="L9" i="2" s="1"/>
  <c r="I12" i="2" a="1"/>
  <c r="I12" i="2" s="1"/>
  <c r="Z10" i="2" a="1"/>
  <c r="Z10" i="2" s="1"/>
  <c r="O6" i="2" a="1"/>
  <c r="O6" i="2" s="1"/>
  <c r="D11" i="2" a="1"/>
  <c r="D11" i="2" s="1"/>
  <c r="U5" i="2" a="1"/>
  <c r="U5" i="2" s="1"/>
  <c r="AB11" i="2" a="1"/>
  <c r="AB11" i="2" s="1"/>
  <c r="H9" i="2" a="1"/>
  <c r="H9" i="2" s="1"/>
  <c r="X9" i="2" a="1"/>
  <c r="X9" i="2" s="1"/>
  <c r="G11" i="2" a="1"/>
  <c r="G11" i="2" s="1"/>
  <c r="G8" i="2" a="1"/>
  <c r="G8" i="2" s="1"/>
  <c r="E7" i="2" a="1"/>
  <c r="E7" i="2" s="1"/>
  <c r="AG8" i="2" a="1"/>
  <c r="AG8" i="2" s="1"/>
  <c r="G5" i="2" a="1"/>
  <c r="G5" i="2" s="1"/>
  <c r="AN8" i="2" a="1"/>
  <c r="AN8" i="2" s="1"/>
  <c r="I10" i="2" a="1"/>
  <c r="I10" i="2" s="1"/>
  <c r="Q5" i="2" a="1"/>
  <c r="Q5" i="2" s="1"/>
  <c r="AC10" i="2" a="1"/>
  <c r="AC10" i="2" s="1"/>
  <c r="AB9" i="2" a="1"/>
  <c r="AB9" i="2" s="1"/>
  <c r="AJ6" i="2" a="1"/>
  <c r="AJ6" i="2" s="1"/>
  <c r="AA9" i="2" a="1"/>
  <c r="AA9" i="2" s="1"/>
  <c r="AJ7" i="2" a="1"/>
  <c r="AJ7" i="2" s="1"/>
  <c r="AE9" i="2" a="1"/>
  <c r="AE9" i="2" s="1"/>
  <c r="S5" i="2" a="1"/>
  <c r="S5" i="2" s="1"/>
  <c r="X12" i="2" a="1"/>
  <c r="X12" i="2" s="1"/>
  <c r="AK9" i="2" a="1"/>
  <c r="AK9" i="2" s="1"/>
  <c r="R11" i="2" a="1"/>
  <c r="R11" i="2" s="1"/>
  <c r="J11" i="2" a="1"/>
  <c r="J11" i="2" s="1"/>
  <c r="AF9" i="2" a="1"/>
  <c r="AF9" i="2" s="1"/>
  <c r="AA7" i="2" a="1"/>
  <c r="AA7" i="2" s="1"/>
  <c r="T7" i="2" a="1"/>
  <c r="T7" i="2" s="1"/>
  <c r="D10" i="2" a="1"/>
  <c r="D10" i="2" s="1"/>
  <c r="AA11" i="2" a="1"/>
  <c r="AA11" i="2" s="1"/>
  <c r="G10" i="2" a="1"/>
  <c r="G10" i="2" s="1"/>
  <c r="T12" i="2" a="1"/>
  <c r="T12" i="2" s="1"/>
  <c r="AA8" i="2" a="1"/>
  <c r="AA8" i="2" s="1"/>
  <c r="O10" i="2" a="1"/>
  <c r="O10" i="2" s="1"/>
  <c r="T6" i="2" a="1"/>
  <c r="T6" i="2" s="1"/>
  <c r="S10" i="2" a="1"/>
  <c r="S10" i="2" s="1"/>
  <c r="AK5" i="2" a="1"/>
  <c r="AK5" i="2" s="1"/>
  <c r="L5" i="2" a="1"/>
  <c r="L5" i="2" s="1"/>
  <c r="AL9" i="2" a="1"/>
  <c r="AL9" i="2" s="1"/>
  <c r="I8" i="2" a="1"/>
  <c r="I8" i="2" s="1"/>
  <c r="X10" i="2" a="1"/>
  <c r="X10" i="2" s="1"/>
  <c r="E8" i="2" a="1"/>
  <c r="E8" i="2" s="1"/>
  <c r="R8" i="2" a="1"/>
  <c r="R8" i="2" s="1"/>
  <c r="AM8" i="2" a="1"/>
  <c r="AM8" i="2" s="1"/>
  <c r="AH11" i="2" a="1"/>
  <c r="AH11" i="2" s="1"/>
  <c r="AE8" i="2" a="1"/>
  <c r="AE8" i="2" s="1"/>
  <c r="AI11" i="2" a="1"/>
  <c r="AI11" i="2" s="1"/>
  <c r="N7" i="2" a="1"/>
  <c r="N7" i="2" s="1"/>
  <c r="H5" i="2" a="1"/>
  <c r="H5" i="2" s="1"/>
  <c r="AE11" i="2" a="1"/>
  <c r="AE11" i="2" s="1"/>
  <c r="G9" i="2" a="1"/>
  <c r="G9" i="2" s="1"/>
  <c r="AM11" i="2" a="1"/>
  <c r="AM11" i="2" s="1"/>
  <c r="O11" i="2" a="1"/>
  <c r="O11" i="2" s="1"/>
  <c r="Y7" i="2" a="1"/>
  <c r="Y7" i="2" s="1"/>
  <c r="I9" i="2" a="1"/>
  <c r="I9" i="2" s="1"/>
  <c r="U6" i="2" a="1"/>
  <c r="U6" i="2" s="1"/>
  <c r="AA10" i="2" a="1"/>
  <c r="AA10" i="2" s="1"/>
  <c r="AL6" i="2" a="1"/>
  <c r="AL6" i="2" s="1"/>
  <c r="AG9" i="2" a="1"/>
  <c r="AG9" i="2" s="1"/>
  <c r="V11" i="2" a="1"/>
  <c r="V11" i="2" s="1"/>
  <c r="J6" i="2" a="1"/>
  <c r="J6" i="2" s="1"/>
  <c r="S8" i="2" a="1"/>
  <c r="S8" i="2" s="1"/>
  <c r="Q11" i="2" a="1"/>
  <c r="Q11" i="2" s="1"/>
  <c r="K9" i="2" a="1"/>
  <c r="K9" i="2" s="1"/>
  <c r="R10" i="2" a="1"/>
  <c r="R10" i="2" s="1"/>
  <c r="AE7" i="2" a="1"/>
  <c r="AE7" i="2" s="1"/>
  <c r="AC12" i="2" a="1"/>
  <c r="AC12" i="2" s="1"/>
  <c r="AL10" i="2" a="1"/>
  <c r="AL10" i="2" s="1"/>
  <c r="N8" i="2" a="1"/>
  <c r="N8" i="2" s="1"/>
  <c r="AE5" i="2" a="1"/>
  <c r="AE5" i="2" s="1"/>
  <c r="U12" i="2" a="1"/>
  <c r="U12" i="2" s="1"/>
  <c r="R9" i="2" a="1"/>
  <c r="R9" i="2" s="1"/>
  <c r="AH8" i="2" a="1"/>
  <c r="AH8" i="2" s="1"/>
  <c r="H7" i="2" a="1"/>
  <c r="H7" i="2" s="1"/>
  <c r="W11" i="2" a="1"/>
  <c r="W11" i="2" s="1"/>
  <c r="O7" i="2" a="1"/>
  <c r="O7" i="2" s="1"/>
  <c r="AJ9" i="2" a="1"/>
  <c r="AJ9" i="2" s="1"/>
  <c r="AG11" i="2" a="1"/>
  <c r="AG11" i="2" s="1"/>
  <c r="AB7" i="2" a="1"/>
  <c r="AB7" i="2" s="1"/>
  <c r="AA5" i="2" a="1"/>
  <c r="AA5" i="2" s="1"/>
  <c r="B12" i="2" a="1"/>
  <c r="B12" i="2" s="1"/>
  <c r="AD12" i="2" a="1"/>
  <c r="AD12" i="2" s="1"/>
  <c r="J9" i="2" a="1"/>
  <c r="J9" i="2" s="1"/>
  <c r="O12" i="2" a="1"/>
  <c r="O12" i="2" s="1"/>
  <c r="G12" i="2" a="1"/>
  <c r="G12" i="2" s="1"/>
  <c r="N6" i="2" a="1"/>
  <c r="N6" i="2" s="1"/>
  <c r="M9" i="2" a="1"/>
  <c r="M9" i="2" s="1"/>
  <c r="L12" i="2" a="1"/>
  <c r="L12" i="2" s="1"/>
  <c r="Q7" i="2" a="1"/>
  <c r="Q7" i="2" s="1"/>
  <c r="AN5" i="2" a="1"/>
  <c r="AN5" i="2" s="1"/>
  <c r="AK12" i="2" a="1"/>
  <c r="AK12" i="2" s="1"/>
  <c r="V6" i="2" a="1"/>
  <c r="V6" i="2" s="1"/>
  <c r="E10" i="2" a="1"/>
  <c r="E10" i="2" s="1"/>
  <c r="Z6" i="2" a="1"/>
  <c r="Z6" i="2" s="1"/>
  <c r="F12" i="2" a="1"/>
  <c r="F12" i="2" s="1"/>
  <c r="V5" i="2" a="1"/>
  <c r="V5" i="2" s="1"/>
  <c r="F10" i="2" a="1"/>
  <c r="F10" i="2" s="1"/>
  <c r="V12" i="2" a="1"/>
  <c r="V12" i="2" s="1"/>
  <c r="I6" i="2" a="1"/>
  <c r="I6" i="2" s="1"/>
  <c r="W6" i="2" a="1"/>
  <c r="W6" i="2" s="1"/>
  <c r="R5" i="2" a="1"/>
  <c r="R5" i="2" s="1"/>
  <c r="N5" i="2" a="1"/>
  <c r="N5" i="2" s="1"/>
  <c r="AK8" i="2" a="1"/>
  <c r="AK8" i="2" s="1"/>
  <c r="K8" i="2" a="1"/>
  <c r="K8" i="2" s="1"/>
  <c r="AF5" i="2" a="1"/>
  <c r="AF5" i="2" s="1"/>
  <c r="Q6" i="2" a="1"/>
  <c r="Q6" i="2" s="1"/>
  <c r="AN6" i="2" a="1"/>
  <c r="AN6" i="2" s="1"/>
  <c r="AN7" i="2" a="1"/>
  <c r="AN7" i="2" s="1"/>
  <c r="Q8" i="2" a="1"/>
  <c r="Q8" i="2" s="1"/>
  <c r="Y11" i="2" a="1"/>
  <c r="Y11" i="2" s="1"/>
  <c r="I5" i="2" a="1"/>
  <c r="I5" i="2" s="1"/>
  <c r="AI9" i="2" a="1"/>
  <c r="AI9" i="2" s="1"/>
  <c r="U8" i="2" a="1"/>
  <c r="U8" i="2" s="1"/>
  <c r="M5" i="2" a="1"/>
  <c r="M5" i="2" s="1"/>
  <c r="X7" i="2" a="1"/>
  <c r="X7" i="2" s="1"/>
  <c r="V8" i="2" a="1"/>
  <c r="V8" i="2" s="1"/>
  <c r="AH7" i="2" a="1"/>
  <c r="AH7" i="2" s="1"/>
  <c r="V10" i="2" a="1"/>
  <c r="V10" i="2" s="1"/>
  <c r="J5" i="2" a="1"/>
  <c r="J5" i="2" s="1"/>
  <c r="K10" i="2" a="1"/>
  <c r="K10" i="2" s="1"/>
  <c r="AA6" i="2" a="1"/>
  <c r="AA6" i="2" s="1"/>
  <c r="AM7" i="2" a="1"/>
  <c r="AM7" i="2" s="1"/>
  <c r="AN10" i="2" a="1"/>
  <c r="AN10" i="2" s="1"/>
  <c r="AH9" i="2" a="1"/>
  <c r="AH9" i="2" s="1"/>
  <c r="Q10" i="2" a="1"/>
  <c r="Q10" i="2" s="1"/>
  <c r="Y9" i="2" a="1"/>
  <c r="Y9" i="2" s="1"/>
  <c r="L10" i="2" a="1"/>
  <c r="L10" i="2" s="1"/>
  <c r="AF11" i="2" a="1"/>
  <c r="AF11" i="2" s="1"/>
  <c r="J12" i="2" a="1"/>
  <c r="J12" i="2" s="1"/>
  <c r="S6" i="2" a="1"/>
  <c r="S6" i="2" s="1"/>
  <c r="U11" i="2" a="1"/>
  <c r="U11" i="2" s="1"/>
  <c r="D12" i="2" a="1"/>
  <c r="D12" i="2" s="1"/>
  <c r="N12" i="2" a="1"/>
  <c r="N12" i="2" s="1"/>
  <c r="K7" i="2" a="1"/>
  <c r="K7" i="2" s="1"/>
  <c r="U10" i="2" a="1"/>
  <c r="U10" i="2" s="1"/>
  <c r="T10" i="2" a="1"/>
  <c r="T10" i="2" s="1"/>
  <c r="T8" i="2" a="1"/>
  <c r="T8" i="2" s="1"/>
  <c r="AF10" i="2" a="1"/>
  <c r="AF10" i="2" s="1"/>
  <c r="K6" i="2" a="1"/>
  <c r="K6" i="2" s="1"/>
  <c r="I7" i="2" a="1"/>
  <c r="I7" i="2" s="1"/>
  <c r="Y10" i="2" a="1"/>
  <c r="Y10" i="2" s="1"/>
  <c r="E11" i="2" a="1"/>
  <c r="E11" i="2" s="1"/>
  <c r="Q12" i="2" a="1"/>
  <c r="Q12" i="2" s="1"/>
  <c r="AI6" i="2" a="1"/>
  <c r="AI6" i="2" s="1"/>
  <c r="AC9" i="2" a="1"/>
  <c r="AC9" i="2" s="1"/>
  <c r="AN12" i="2" a="1"/>
  <c r="AN12" i="2" s="1"/>
  <c r="H12" i="2" a="1"/>
  <c r="H12" i="2" s="1"/>
  <c r="AE6" i="2" a="1"/>
  <c r="AE6" i="2" s="1"/>
  <c r="AM5" i="2" a="1"/>
  <c r="AM5" i="2" s="1"/>
  <c r="AJ5" i="2" a="1"/>
  <c r="AJ5" i="2" s="1"/>
  <c r="P9" i="2" a="1"/>
  <c r="P9" i="2" s="1"/>
  <c r="AF12" i="2" a="1"/>
  <c r="AF12" i="2" s="1"/>
  <c r="Z7" i="2" a="1"/>
  <c r="Z7" i="2" s="1"/>
  <c r="AJ11" i="2" a="1"/>
  <c r="AJ11" i="2" s="1"/>
  <c r="AL12" i="2" a="1"/>
  <c r="AL12" i="2" s="1"/>
  <c r="AB8" i="2" a="1"/>
  <c r="AB8" i="2" s="1"/>
  <c r="Y8" i="2" a="1"/>
  <c r="Y8" i="2" s="1"/>
  <c r="E74" i="3" a="1"/>
  <c r="E74" i="3" s="1"/>
  <c r="AS7" i="2" s="1" a="1"/>
  <c r="AS7" i="2" s="1"/>
  <c r="AQ18" i="2" l="1" a="1"/>
  <c r="AQ18" i="2" s="1"/>
  <c r="E7" i="3" a="1"/>
  <c r="E7" i="3" s="1"/>
  <c r="E9" i="3" s="1"/>
  <c r="D4" i="2" a="1"/>
  <c r="D4" i="2" s="1"/>
  <c r="B10" i="2" a="1"/>
  <c r="B10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<sst xmlns="http://schemas.openxmlformats.org/spreadsheetml/2006/main" count="78" uniqueCount="75">
  <si>
    <t>│</t>
  </si>
  <si>
    <t>Disks</t>
  </si>
  <si>
    <t>Max Step</t>
  </si>
  <si>
    <t>Current Step</t>
  </si>
  <si>
    <t>Step</t>
  </si>
  <si>
    <t>MoveDisk</t>
  </si>
  <si>
    <t>From</t>
  </si>
  <si>
    <t>To</t>
  </si>
  <si>
    <t>Pos1</t>
  </si>
  <si>
    <t>Pos2</t>
  </si>
  <si>
    <t>Pos3</t>
  </si>
  <si>
    <t>Pos4</t>
  </si>
  <si>
    <t>Pos5</t>
  </si>
  <si>
    <t>Pos6</t>
  </si>
  <si>
    <t>Controls</t>
  </si>
  <si>
    <t>Total Steps</t>
  </si>
  <si>
    <t>Current Move</t>
  </si>
  <si>
    <t>Progress</t>
  </si>
  <si>
    <t>Disk Positions</t>
  </si>
  <si>
    <t>Legend</t>
  </si>
  <si>
    <t>█</t>
  </si>
  <si>
    <t>Disk body</t>
  </si>
  <si>
    <t>Peg</t>
  </si>
  <si>
    <t>─</t>
  </si>
  <si>
    <t>Base</t>
  </si>
  <si>
    <t>Disks (3–6)</t>
  </si>
  <si>
    <t>Flag</t>
  </si>
  <si>
    <t>Status</t>
  </si>
  <si>
    <t>Keyframes</t>
  </si>
  <si>
    <t>Move</t>
  </si>
  <si>
    <t>Hanoi Engine</t>
  </si>
  <si>
    <t>Linked Controls</t>
  </si>
  <si>
    <t>Solved State Table</t>
  </si>
  <si>
    <t>Reserved</t>
  </si>
  <si>
    <t>Hanoi Formula Step Demo</t>
  </si>
  <si>
    <t>Active Step List</t>
  </si>
  <si>
    <t>Info</t>
  </si>
  <si>
    <t>A formula-only Tower of Hanoi visualizer · Version 1.0.0</t>
  </si>
  <si>
    <t>Quick Start</t>
  </si>
  <si>
    <t>1. Open Stage. Choose 3–6 disks in B5.</t>
  </si>
  <si>
    <t>2. Choose a step in B6 from 0 through Total Steps.</t>
  </si>
  <si>
    <t>3. Follow Current Move, Disk Positions, the Motion Stage, and Keyframes.</t>
  </si>
  <si>
    <t>Formula-Only Boundary</t>
  </si>
  <si>
    <t>No VBA, macros, Office Scripts, custom functions, external runtimes, external data, or external workbook links.</t>
  </si>
  <si>
    <t>Workbook Map</t>
  </si>
  <si>
    <t>Stage — interactive controls, status, motion stage, legend, and keyframes.</t>
  </si>
  <si>
    <t>Guide — usage, architecture, compatibility, and inspection notes.</t>
  </si>
  <si>
    <t>Engine — solved states, active step list, named-formula integration, and release checks.</t>
  </si>
  <si>
    <t>Formula Architecture</t>
  </si>
  <si>
    <t>Stage inputs → HN_CLAMP_DISKS / HN_EFFECTIVE_STEP → Engine solved-state table</t>
  </si>
  <si>
    <t>Engine states → query helpers → Stage title, status, keyframes, and cell-grid rendering</t>
  </si>
  <si>
    <t>Named LAMBDA Groups</t>
  </si>
  <si>
    <t>Input constraints — HN_CLAMP_DISKS, HN_EFFECTIVE_STEP, HN_MAX_STEP</t>
  </si>
  <si>
    <t>Solver logic — HN_MOVE_DISK, HN_DISK_POS, HN_MOVE_ENDPOINT, HN_STEP_LIST</t>
  </si>
  <si>
    <t>Lookup helpers — HN_MOVE_DISK_AT, HN_MOVE_FROM, HN_MOVE_TO, HN_POS_ROW</t>
  </si>
  <si>
    <t>Display helpers — HN_STAGE_CELL, HN_STAGE_TITLE, HN_MOVE_LABEL, HN_PROGRESS_BAR, HN_POSITIONS</t>
  </si>
  <si>
    <t>Compatibility</t>
  </si>
  <si>
    <t>Verified on Microsoft Excel 365 Desktop. Excel 2024 and Excel for Web are unverified.</t>
  </si>
  <si>
    <t>Inspect and Contribute</t>
  </si>
  <si>
    <t>Inspect Engine and Excel Name Manager for the implementation. Report problems through GitHub Issues.</t>
  </si>
  <si>
    <t>Created by Yuan Jiang with ChatGPT as an experiment in formula-only interactive software.</t>
  </si>
  <si>
    <t>Input Status</t>
  </si>
  <si>
    <t>See Guide for instructions. Pasted invalid values are adjusted for display.</t>
  </si>
  <si>
    <t>Guide → see the Guide sheet for usage and formula architecture</t>
  </si>
  <si>
    <t>v1.0.0 · Created by Yuan Jiang with ChatGPT · Formula-only</t>
  </si>
  <si>
    <t>Engine stores the solved-state table, active step list, and release checks used by Stage.</t>
  </si>
  <si>
    <t>Stable contracts: A4:B7, A10:K74, and M1:M65. Inspect named HN_* formulas in Name Manager.
Change user-facing inputs on Stage. Do not insert rows or columns inside A10:K74.</t>
  </si>
  <si>
    <t>Formula Checks</t>
  </si>
  <si>
    <t>Result</t>
  </si>
  <si>
    <t>Total steps</t>
  </si>
  <si>
    <t>One disk per move</t>
  </si>
  <si>
    <t>Distinct endpoints</t>
  </si>
  <si>
    <t>Final state on C</t>
  </si>
  <si>
    <t>Overall</t>
  </si>
  <si>
    <t>Formula-only step demo for Excel  · one move per manual step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</si>
</sst>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FFFF"/>
      <name val="Calibri"/>
      <family val="2"/>
    </font>
    <font>
      <sz val="12"/>
      <color rgb="FFF7F1E6"/>
      <name val="Aptos Mono"/>
    </font>
    <font>
      <b/>
      <sz val="14"/>
      <color rgb="FFFFFFFF"/>
      <name val="Calibri"/>
      <family val="2"/>
    </font>
    <font>
      <sz val="10"/>
      <color rgb="FF215E37"/>
      <name val="Calibri"/>
      <family val="2"/>
    </font>
    <font>
      <b/>
      <sz val="10"/>
      <color rgb="FFFFFFFF"/>
      <name val="Calibri"/>
      <family val="2"/>
    </font>
    <font>
      <b/>
      <sz val="10"/>
      <color rgb="FF215E37"/>
      <name val="Calibri"/>
      <family val="2"/>
    </font>
    <font>
      <b/>
      <sz val="10"/>
      <color rgb="FF107C41"/>
      <name val="Calibri"/>
      <family val="2"/>
    </font>
    <font>
      <sz val="10"/>
      <color rgb="FF222222"/>
      <name val="Calibri"/>
      <family val="2"/>
    </font>
    <font>
      <b/>
      <sz val="16"/>
      <color rgb="FFFFFFFF"/>
      <name val="Calibri"/>
      <family val="2"/>
    </font>
    <font>
      <i/>
      <sz val="9"/>
      <color rgb="FF548235"/>
      <name val="Calibri"/>
      <family val="2"/>
    </font>
    <font>
      <sz val="10"/>
      <color rgb="FF000000"/>
      <name val="Calibri"/>
      <family val="2"/>
    </font>
    <font>
      <sz val="9"/>
      <color rgb="FFFFFFFF"/>
      <name val="Calibri"/>
      <family val="2"/>
    </font>
    <font>
      <b/>
      <sz val="10"/>
      <color rgb="FF205E36"/>
      <name val="Calibri"/>
      <family val="2"/>
    </font>
    <font>
      <sz val="10"/>
      <color rgb="FF205E36"/>
      <name val="Calibri"/>
      <family val="2"/>
    </font>
    <font>
      <sz val="10.5"/>
      <color rgb="FF232A32"/>
      <name val="Calibri"/>
      <family val="2"/>
    </font>
    <font>
      <sz val="10.5"/>
      <color rgb="FF215E37"/>
      <name val="Calibri"/>
      <family val="2"/>
    </font>
    <font>
      <i/>
      <sz val="10.5"/>
      <color rgb="FF548235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32A3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07C41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2F8EE"/>
        <bgColor indexed="64"/>
      </patternFill>
    </fill>
    <fill>
      <patternFill patternType="solid">
        <fgColor rgb="FFF7FBF4"/>
        <bgColor indexed="64"/>
      </patternFill>
    </fill>
    <fill>
      <patternFill patternType="solid">
        <fgColor rgb="FFF2F9EF"/>
        <bgColor indexed="64"/>
      </patternFill>
    </fill>
    <fill>
      <patternFill patternType="solid">
        <fgColor rgb="FFC6E0B4"/>
        <bgColor indexed="64"/>
      </patternFill>
    </fill>
  </fills>
  <borders count="98">
    <border>
      <left/>
      <right/>
      <top/>
      <bottom/>
      <diagonal/>
    </border>
    <border>
      <left/>
      <right style="thin">
        <color rgb="FFDED7CE"/>
      </right>
      <top/>
      <bottom/>
      <diagonal/>
    </border>
    <border>
      <left style="thin">
        <color rgb="FFD9D3CC"/>
      </left>
      <right/>
      <top/>
      <bottom/>
      <diagonal/>
    </border>
    <border>
      <left/>
      <right/>
      <top style="thin">
        <color rgb="FF334155"/>
      </top>
      <bottom/>
      <diagonal/>
    </border>
    <border>
      <left style="thin">
        <color rgb="FF334155"/>
      </left>
      <right/>
      <top style="thin">
        <color rgb="FF334155"/>
      </top>
      <bottom/>
      <diagonal/>
    </border>
    <border>
      <left/>
      <right style="thin">
        <color rgb="FF334155"/>
      </right>
      <top style="thin">
        <color rgb="FF334155"/>
      </top>
      <bottom/>
      <diagonal/>
    </border>
    <border>
      <left style="thin">
        <color rgb="FF475569"/>
      </left>
      <right style="thin">
        <color rgb="FF475569"/>
      </right>
      <top style="thin">
        <color rgb="FF475569"/>
      </top>
      <bottom/>
      <diagonal/>
    </border>
    <border>
      <left style="thin">
        <color rgb="FF232A32"/>
      </left>
      <right style="thin">
        <color rgb="FF232A32"/>
      </right>
      <top style="thin">
        <color rgb="FF232A32"/>
      </top>
      <bottom style="thin">
        <color rgb="FF232A32"/>
      </bottom>
      <diagonal/>
    </border>
    <border>
      <left style="thin">
        <color rgb="FFCBD5E1"/>
      </left>
      <right/>
      <top style="thick">
        <color rgb="FF0B5A2A"/>
      </top>
      <bottom/>
      <diagonal/>
    </border>
    <border>
      <left/>
      <right/>
      <top style="thick">
        <color rgb="FF0B5A2A"/>
      </top>
      <bottom/>
      <diagonal/>
    </border>
    <border>
      <left/>
      <right style="thin">
        <color rgb="FFCBD5E1"/>
      </right>
      <top style="thick">
        <color rgb="FF0B5A2A"/>
      </top>
      <bottom/>
      <diagonal/>
    </border>
    <border>
      <left style="thin">
        <color rgb="FFCBD5E1"/>
      </left>
      <right/>
      <top/>
      <bottom style="thin">
        <color rgb="FFA9D18E"/>
      </bottom>
      <diagonal/>
    </border>
    <border>
      <left/>
      <right/>
      <top/>
      <bottom style="thin">
        <color rgb="FFA9D18E"/>
      </bottom>
      <diagonal/>
    </border>
    <border>
      <left/>
      <right style="thin">
        <color rgb="FFCBD5E1"/>
      </right>
      <top/>
      <bottom style="thin">
        <color rgb="FFA9D18E"/>
      </bottom>
      <diagonal/>
    </border>
    <border>
      <left/>
      <right/>
      <top style="medium">
        <color rgb="FF548235"/>
      </top>
      <bottom/>
      <diagonal/>
    </border>
    <border>
      <left style="thin">
        <color rgb="FFC6E0B4"/>
      </left>
      <right/>
      <top/>
      <bottom style="thin">
        <color rgb="FFC6E0B4"/>
      </bottom>
      <diagonal/>
    </border>
    <border>
      <left style="thin">
        <color rgb="FFCBD5E1"/>
      </left>
      <right style="thin">
        <color rgb="FFC6E0B4"/>
      </right>
      <top/>
      <bottom/>
      <diagonal/>
    </border>
    <border>
      <left/>
      <right/>
      <top/>
      <bottom style="thin">
        <color rgb="FFC6E0B4"/>
      </bottom>
      <diagonal/>
    </border>
    <border>
      <left/>
      <right style="thin">
        <color rgb="FFC6E0B4"/>
      </right>
      <top/>
      <bottom/>
      <diagonal/>
    </border>
    <border>
      <left/>
      <right style="thin">
        <color rgb="FFC6E0B4"/>
      </right>
      <top/>
      <bottom style="thin">
        <color rgb="FFC6E0B4"/>
      </bottom>
      <diagonal/>
    </border>
    <border>
      <left/>
      <right/>
      <top style="medium">
        <color rgb="FF385723"/>
      </top>
      <bottom/>
      <diagonal/>
    </border>
    <border>
      <left/>
      <right/>
      <top style="thin">
        <color rgb="FF385723"/>
      </top>
      <bottom/>
      <diagonal/>
    </border>
    <border>
      <left/>
      <right/>
      <top/>
      <bottom style="thin">
        <color rgb="FFE2F0D9"/>
      </bottom>
      <diagonal/>
    </border>
    <border>
      <left/>
      <right style="thin">
        <color rgb="FFE2F0D9"/>
      </right>
      <top/>
      <bottom/>
      <diagonal/>
    </border>
    <border>
      <left/>
      <right style="thin">
        <color rgb="FFE2F0D9"/>
      </right>
      <top/>
      <bottom style="thin">
        <color rgb="FFE2F0D9"/>
      </bottom>
      <diagonal/>
    </border>
    <border>
      <left style="thin">
        <color rgb="FFC6E0B4"/>
      </left>
      <right style="thin">
        <color rgb="FFC6E0B4"/>
      </right>
      <top/>
      <bottom/>
      <diagonal/>
    </border>
    <border>
      <left style="thin">
        <color rgb="FFC6E0B4"/>
      </left>
      <right style="thin">
        <color rgb="FFC6E0B4"/>
      </right>
      <top/>
      <bottom style="thin">
        <color rgb="FFC6E0B4"/>
      </bottom>
      <diagonal/>
    </border>
    <border>
      <left style="thin">
        <color rgb="FFE2F0D9"/>
      </left>
      <right style="thin">
        <color rgb="FFE2F0D9"/>
      </right>
      <top/>
      <bottom/>
      <diagonal/>
    </border>
    <border>
      <left style="thin">
        <color rgb="FFE2F0D9"/>
      </left>
      <right style="thin">
        <color rgb="FFE2F0D9"/>
      </right>
      <top/>
      <bottom style="thin">
        <color rgb="FFE2F0D9"/>
      </bottom>
      <diagonal/>
    </border>
    <border>
      <left style="thin">
        <color rgb="FFC6E0B4"/>
      </left>
      <right style="thin">
        <color rgb="FFE2F0D9"/>
      </right>
      <top style="thin">
        <color rgb="FFE2F0D9"/>
      </top>
      <bottom style="thin">
        <color rgb="FFE2F0D9"/>
      </bottom>
      <diagonal/>
    </border>
    <border>
      <left style="thin">
        <color rgb="FFE2F0D9"/>
      </left>
      <right style="thin">
        <color rgb="FFE2F0D9"/>
      </right>
      <top style="thin">
        <color rgb="FFE2F0D9"/>
      </top>
      <bottom style="thin">
        <color rgb="FFE2F0D9"/>
      </bottom>
      <diagonal/>
    </border>
    <border>
      <left style="thin">
        <color rgb="FFE2F0D9"/>
      </left>
      <right style="thin">
        <color rgb="FFC6E0B4"/>
      </right>
      <top style="thin">
        <color rgb="FFE2F0D9"/>
      </top>
      <bottom style="thin">
        <color rgb="FFE2F0D9"/>
      </bottom>
      <diagonal/>
    </border>
    <border>
      <left style="thin">
        <color rgb="FFA9D18E"/>
      </left>
      <right style="thin">
        <color rgb="FFE2F0D9"/>
      </right>
      <top style="thin">
        <color rgb="FFE2F0D9"/>
      </top>
      <bottom style="thin">
        <color rgb="FFE2F0D9"/>
      </bottom>
      <diagonal/>
    </border>
    <border>
      <left style="thin">
        <color rgb="FFE2F0D9"/>
      </left>
      <right style="thin">
        <color rgb="FFA9D18E"/>
      </right>
      <top style="thin">
        <color rgb="FFE2F0D9"/>
      </top>
      <bottom style="thin">
        <color rgb="FFE2F0D9"/>
      </bottom>
      <diagonal/>
    </border>
    <border>
      <left style="thin">
        <color rgb="FF232A32"/>
      </left>
      <right style="thin">
        <color rgb="FF232A32"/>
      </right>
      <top/>
      <bottom style="thin">
        <color rgb="FF232A32"/>
      </bottom>
      <diagonal/>
    </border>
    <border>
      <left/>
      <right style="thin">
        <color rgb="FFDED7CE"/>
      </right>
      <top style="medium">
        <color rgb="FF548235"/>
      </top>
      <bottom/>
      <diagonal/>
    </border>
    <border>
      <left style="thin">
        <color rgb="FFD9D3CC"/>
      </left>
      <right/>
      <top/>
      <bottom style="thin">
        <color rgb="FFC6E0B4"/>
      </bottom>
      <diagonal/>
    </border>
    <border>
      <left/>
      <right style="thin">
        <color rgb="FF232A32"/>
      </right>
      <top/>
      <bottom style="thin">
        <color rgb="FF232A32"/>
      </bottom>
      <diagonal/>
    </border>
    <border>
      <left/>
      <right style="thin">
        <color rgb="FF232A32"/>
      </right>
      <top style="thin">
        <color rgb="FF232A32"/>
      </top>
      <bottom style="thin">
        <color rgb="FF232A32"/>
      </bottom>
      <diagonal/>
    </border>
    <border>
      <left/>
      <right/>
      <top style="thin">
        <color rgb="FFA9D18E"/>
      </top>
      <bottom/>
      <diagonal/>
    </border>
    <border>
      <left style="thin">
        <color rgb="FFA9D18E"/>
      </left>
      <right/>
      <top style="thin">
        <color rgb="FFA9D18E"/>
      </top>
      <bottom/>
      <diagonal/>
    </border>
    <border>
      <left style="thin">
        <color rgb="FFA9D18E"/>
      </left>
      <right/>
      <top/>
      <bottom/>
      <diagonal/>
    </border>
    <border>
      <left style="thin">
        <color rgb="FFA9D18E"/>
      </left>
      <right/>
      <top/>
      <bottom style="thin">
        <color rgb="FFA9D18E"/>
      </bottom>
      <diagonal/>
    </border>
    <border>
      <left/>
      <right/>
      <top style="thin">
        <color rgb="FFC6E0B4"/>
      </top>
      <bottom/>
      <diagonal/>
    </border>
    <border>
      <left style="thin">
        <color rgb="FF232A32"/>
      </left>
      <right/>
      <top/>
      <bottom style="thin">
        <color rgb="FF232A32"/>
      </bottom>
      <diagonal/>
    </border>
    <border>
      <left style="thin">
        <color rgb="FF232A32"/>
      </left>
      <right/>
      <top style="thin">
        <color rgb="FF232A32"/>
      </top>
      <bottom style="thin">
        <color rgb="FF232A32"/>
      </bottom>
      <diagonal/>
    </border>
    <border>
      <left/>
      <right style="thin">
        <color rgb="FFDED7CE"/>
      </right>
      <top/>
      <bottom style="thin">
        <color rgb="FFC6E0B4"/>
      </bottom>
      <diagonal/>
    </border>
    <border>
      <left/>
      <right style="thin">
        <color rgb="FFC6E0B4"/>
      </right>
      <top style="thin">
        <color rgb="FFC6E0B4"/>
      </top>
      <bottom/>
      <diagonal/>
    </border>
    <border>
      <left/>
      <right/>
      <top style="thin">
        <color rgb="FFE2F0D9"/>
      </top>
      <bottom/>
      <diagonal/>
    </border>
    <border>
      <left/>
      <right style="thin">
        <color rgb="FFDED7CE"/>
      </right>
      <top style="thin">
        <color rgb="FFE2F0D9"/>
      </top>
      <bottom/>
      <diagonal/>
    </border>
    <border>
      <left/>
      <right style="thin">
        <color rgb="FFDED7CE"/>
      </right>
      <top/>
      <bottom style="thin">
        <color rgb="FFE2F0D9"/>
      </bottom>
      <diagonal/>
    </border>
    <border>
      <left/>
      <right style="thin">
        <color rgb="FFE2F0D9"/>
      </right>
      <top style="thin">
        <color rgb="FFE2F0D9"/>
      </top>
      <bottom/>
      <diagonal/>
    </border>
    <border>
      <left/>
      <right style="thin">
        <color rgb="FFE2F0D9"/>
      </right>
      <top/>
      <bottom style="thin">
        <color rgb="FFC6E0B4"/>
      </bottom>
      <diagonal/>
    </border>
    <border>
      <left style="thin">
        <color rgb="FFA9D18E"/>
      </left>
      <right style="thin">
        <color rgb="FFE2F0D9"/>
      </right>
      <top style="thin">
        <color rgb="FFE2F0D9"/>
      </top>
      <bottom/>
      <diagonal/>
    </border>
    <border>
      <left style="thin">
        <color rgb="FFE2F0D9"/>
      </left>
      <right style="thin">
        <color rgb="FFE2F0D9"/>
      </right>
      <top style="thin">
        <color rgb="FFE2F0D9"/>
      </top>
      <bottom/>
      <diagonal/>
    </border>
    <border>
      <left style="thin">
        <color rgb="FFE2F0D9"/>
      </left>
      <right style="thin">
        <color rgb="FFA9D18E"/>
      </right>
      <top style="thin">
        <color rgb="FFE2F0D9"/>
      </top>
      <bottom/>
      <diagonal/>
    </border>
    <border>
      <left style="thin">
        <color rgb="FFA9D18E"/>
      </left>
      <right style="thin">
        <color rgb="FFA9D18E"/>
      </right>
      <top style="thin">
        <color rgb="FFE2F0D9"/>
      </top>
      <bottom style="thin">
        <color rgb="FFA9D18E"/>
      </bottom>
      <diagonal/>
    </border>
    <border>
      <left style="thin">
        <color rgb="FFE2F0D9"/>
      </left>
      <right style="thin">
        <color rgb="FFE2F0D9"/>
      </right>
      <top style="thin">
        <color rgb="FFE2F0D9"/>
      </top>
      <bottom style="thin">
        <color rgb="FFEEF5EA"/>
      </bottom>
      <diagonal/>
    </border>
    <border>
      <left style="thin">
        <color rgb="FFEEF5EA"/>
      </left>
      <right style="thin">
        <color rgb="FFE2F0D9"/>
      </right>
      <top style="thin">
        <color rgb="FFE2F0D9"/>
      </top>
      <bottom style="thin">
        <color rgb="FFE2F0D9"/>
      </bottom>
      <diagonal/>
    </border>
    <border>
      <left style="thin">
        <color rgb="FFEEF5EA"/>
      </left>
      <right style="thin">
        <color rgb="FFE2F0D9"/>
      </right>
      <top style="thin">
        <color rgb="FFE2F0D9"/>
      </top>
      <bottom style="thin">
        <color rgb="FFEEF5EA"/>
      </bottom>
      <diagonal/>
    </border>
    <border>
      <left style="thin">
        <color rgb="FFE2F0D9"/>
      </left>
      <right style="thin">
        <color rgb="FFEEF5EA"/>
      </right>
      <top style="thin">
        <color rgb="FFE2F0D9"/>
      </top>
      <bottom style="thin">
        <color rgb="FFE2F0D9"/>
      </bottom>
      <diagonal/>
    </border>
    <border>
      <left style="thin">
        <color rgb="FFE2F0D9"/>
      </left>
      <right style="thin">
        <color rgb="FFEEF5EA"/>
      </right>
      <top style="thin">
        <color rgb="FFE2F0D9"/>
      </top>
      <bottom style="thin">
        <color rgb="FFEEF5EA"/>
      </bottom>
      <diagonal/>
    </border>
    <border>
      <left style="thin">
        <color rgb="FFA9D18E"/>
      </left>
      <right style="thin">
        <color rgb="FFA9D18E"/>
      </right>
      <top style="thin">
        <color rgb="FFE2F0D9"/>
      </top>
      <bottom style="thin">
        <color rgb="FFE2F0D9"/>
      </bottom>
      <diagonal/>
    </border>
    <border>
      <left style="thin">
        <color rgb="FFEEF5EA"/>
      </left>
      <right style="thin">
        <color rgb="FFE2F0D9"/>
      </right>
      <top/>
      <bottom style="thin">
        <color rgb="FFE2F0D9"/>
      </bottom>
      <diagonal/>
    </border>
    <border>
      <left style="thin">
        <color rgb="FFE2F0D9"/>
      </left>
      <right style="thin">
        <color rgb="FFEEF5EA"/>
      </right>
      <top/>
      <bottom style="thin">
        <color rgb="FFE2F0D9"/>
      </bottom>
      <diagonal/>
    </border>
    <border>
      <left style="thin">
        <color rgb="FFA9D18E"/>
      </left>
      <right style="thin">
        <color rgb="FFE2F0D9"/>
      </right>
      <top/>
      <bottom style="thin">
        <color rgb="FFE2F0D9"/>
      </bottom>
      <diagonal/>
    </border>
    <border>
      <left style="thin">
        <color rgb="FFE2F0D9"/>
      </left>
      <right style="thin">
        <color rgb="FFA9D18E"/>
      </right>
      <top/>
      <bottom style="thin">
        <color rgb="FFE2F0D9"/>
      </bottom>
      <diagonal/>
    </border>
    <border>
      <left style="thin">
        <color rgb="FFC6E0B4"/>
      </left>
      <right style="thin">
        <color rgb="FFC6E0B4"/>
      </right>
      <top style="thin">
        <color rgb="FF0B5A2A"/>
      </top>
      <bottom/>
      <diagonal/>
    </border>
    <border>
      <left style="thin">
        <color rgb="FFE2F0D9"/>
      </left>
      <right style="thin">
        <color rgb="FFE2F0D9"/>
      </right>
      <top style="thin">
        <color rgb="FFC6E0B4"/>
      </top>
      <bottom style="thin">
        <color rgb="FFE2F0D9"/>
      </bottom>
      <diagonal/>
    </border>
    <border>
      <left style="thin">
        <color rgb="FFA9D18E"/>
      </left>
      <right style="thin">
        <color rgb="FFE2F0D9"/>
      </right>
      <top/>
      <bottom/>
      <diagonal/>
    </border>
    <border>
      <left style="thin">
        <color rgb="FFE2F0D9"/>
      </left>
      <right style="thin">
        <color rgb="FFE2F0D9"/>
      </right>
      <top style="thin">
        <color rgb="FFE2F0D9"/>
      </top>
      <bottom style="thin">
        <color rgb="FFC6E0B4"/>
      </bottom>
      <diagonal/>
    </border>
    <border>
      <left style="thin">
        <color rgb="FFC6E0B4"/>
      </left>
      <right style="thin">
        <color rgb="FFE2F0D9"/>
      </right>
      <top style="thin">
        <color rgb="FFC6E0B4"/>
      </top>
      <bottom style="thin">
        <color rgb="FFE2F0D9"/>
      </bottom>
      <diagonal/>
    </border>
    <border>
      <left style="thin">
        <color rgb="FFC6E0B4"/>
      </left>
      <right style="thin">
        <color rgb="FFE2F0D9"/>
      </right>
      <top style="thin">
        <color rgb="FFE2F0D9"/>
      </top>
      <bottom style="thin">
        <color rgb="FFC6E0B4"/>
      </bottom>
      <diagonal/>
    </border>
    <border>
      <left style="thin">
        <color rgb="FFE2F0D9"/>
      </left>
      <right style="thin">
        <color rgb="FFC6E0B4"/>
      </right>
      <top style="thin">
        <color rgb="FFC6E0B4"/>
      </top>
      <bottom style="thin">
        <color rgb="FFE2F0D9"/>
      </bottom>
      <diagonal/>
    </border>
    <border>
      <left style="thin">
        <color rgb="FFE2F0D9"/>
      </left>
      <right style="thin">
        <color rgb="FFC6E0B4"/>
      </right>
      <top style="thin">
        <color rgb="FFE2F0D9"/>
      </top>
      <bottom style="thin">
        <color rgb="FFC6E0B4"/>
      </bottom>
      <diagonal/>
    </border>
    <border>
      <left style="thin">
        <color rgb="FFC6E0B4"/>
      </left>
      <right/>
      <top style="thin">
        <color rgb="FFC6E0B4"/>
      </top>
      <bottom style="thin">
        <color rgb="FFE2F0D9"/>
      </bottom>
      <diagonal/>
    </border>
    <border>
      <left style="thin">
        <color rgb="FFC6E0B4"/>
      </left>
      <right/>
      <top style="thin">
        <color rgb="FFE2F0D9"/>
      </top>
      <bottom style="thin">
        <color rgb="FFE2F0D9"/>
      </bottom>
      <diagonal/>
    </border>
    <border>
      <left style="thin">
        <color rgb="FFC6E0B4"/>
      </left>
      <right/>
      <top style="thin">
        <color rgb="FFE2F0D9"/>
      </top>
      <bottom style="thin">
        <color rgb="FFC6E0B4"/>
      </bottom>
      <diagonal/>
    </border>
    <border>
      <left style="thin">
        <color rgb="FFA9D18E"/>
      </left>
      <right style="thin">
        <color rgb="FFA9D18E"/>
      </right>
      <top style="thin">
        <color rgb="FFA9D18E"/>
      </top>
      <bottom style="thin">
        <color rgb="FFE2F0D9"/>
      </bottom>
      <diagonal/>
    </border>
    <border>
      <left/>
      <right/>
      <top style="thin">
        <color rgb="FFE2F0D9"/>
      </top>
      <bottom style="thin">
        <color rgb="FFE2F0D9"/>
      </bottom>
      <diagonal/>
    </border>
    <border>
      <left style="thin">
        <color rgb="FFE2F0D9"/>
      </left>
      <right style="thin">
        <color rgb="FFA9D18E"/>
      </right>
      <top/>
      <bottom/>
      <diagonal/>
    </border>
    <border>
      <left style="medium">
        <color rgb="FF548235"/>
      </left>
      <right/>
      <top style="medium">
        <color rgb="FF548235"/>
      </top>
      <bottom/>
      <diagonal/>
    </border>
    <border>
      <left style="medium">
        <color rgb="FFA9D18E"/>
      </left>
      <right/>
      <top/>
      <bottom style="thin">
        <color rgb="FFC6E0B4"/>
      </bottom>
      <diagonal/>
    </border>
    <border>
      <left style="medium">
        <color rgb="FFA9D18E"/>
      </left>
      <right/>
      <top/>
      <bottom/>
      <diagonal/>
    </border>
    <border>
      <left style="medium">
        <color rgb="FFA9D18E"/>
      </left>
      <right/>
      <top style="thin">
        <color rgb="FFC6E0B4"/>
      </top>
      <bottom/>
      <diagonal/>
    </border>
    <border>
      <left style="medium">
        <color rgb="FFA9D18E"/>
      </left>
      <right/>
      <top/>
      <bottom style="medium">
        <color rgb="FFA9D18E"/>
      </bottom>
      <diagonal/>
    </border>
    <border>
      <left/>
      <right/>
      <top style="medium">
        <color rgb="FF548235"/>
      </top>
      <bottom style="thin">
        <color rgb="FFA9D18E"/>
      </bottom>
      <diagonal/>
    </border>
    <border>
      <left style="thin">
        <color auto="1"/>
      </left>
      <right/>
      <top/>
      <bottom/>
      <diagonal/>
    </border>
    <border>
      <left style="thin">
        <color rgb="FF548335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3"/>
      </left>
      <right/>
      <top/>
      <bottom/>
      <diagonal/>
    </border>
    <border>
      <left/>
      <right/>
      <top style="medium">
        <color rgb="FF548235"/>
      </top>
      <bottom style="thin">
        <color rgb="FF385723"/>
      </bottom>
      <diagonal/>
    </border>
    <border>
      <left/>
      <right/>
      <top style="thin">
        <color rgb="FF385723"/>
      </top>
      <bottom style="thin">
        <color rgb="FFC6E0B4"/>
      </bottom>
      <diagonal/>
    </border>
    <border>
      <left style="thin">
        <color rgb="FF334155"/>
      </left>
      <right style="thin">
        <color rgb="FF475569"/>
      </right>
      <top/>
      <bottom/>
      <diagonal/>
    </border>
    <border>
      <left/>
      <right style="thin">
        <color rgb="FF548335"/>
      </right>
      <top style="medium">
        <color rgb="FF385723"/>
      </top>
      <bottom/>
      <diagonal/>
    </border>
    <border>
      <left style="thin">
        <color rgb="FFA9D18E"/>
      </left>
      <right style="thin">
        <color rgb="FF4E6E8E"/>
      </right>
      <top/>
      <bottom style="thin">
        <color rgb="FFA9D18E"/>
      </bottom>
      <diagonal/>
    </border>
    <border>
      <left/>
      <right style="thin">
        <color rgb="FFC6E0B4"/>
      </right>
      <top/>
      <bottom style="thin">
        <color rgb="FFA9D18E"/>
      </bottom>
      <diagonal/>
    </border>
    <border>
      <left/>
      <right/>
      <top/>
      <bottom style="thin">
        <color rgb="FF548235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5" fillId="8" borderId="15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8" borderId="17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left" vertical="center"/>
    </xf>
    <xf numFmtId="0" fontId="5" fillId="8" borderId="30" xfId="0" applyFont="1" applyFill="1" applyBorder="1" applyAlignment="1">
      <alignment horizontal="left" vertical="center"/>
    </xf>
    <xf numFmtId="0" fontId="5" fillId="8" borderId="31" xfId="0" applyFont="1" applyFill="1" applyBorder="1" applyAlignment="1">
      <alignment horizontal="left" vertical="center"/>
    </xf>
    <xf numFmtId="0" fontId="2" fillId="6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center" vertical="center"/>
    </xf>
    <xf numFmtId="0" fontId="9" fillId="9" borderId="30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left" vertical="center"/>
    </xf>
    <xf numFmtId="0" fontId="2" fillId="6" borderId="33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left" vertical="center"/>
    </xf>
    <xf numFmtId="0" fontId="7" fillId="5" borderId="41" xfId="0" applyFont="1" applyFill="1" applyBorder="1" applyAlignment="1">
      <alignment horizontal="left" vertical="center"/>
    </xf>
    <xf numFmtId="0" fontId="7" fillId="5" borderId="42" xfId="0" applyFont="1" applyFill="1" applyBorder="1" applyAlignment="1">
      <alignment horizontal="left" vertical="center"/>
    </xf>
    <xf numFmtId="0" fontId="5" fillId="8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12" fillId="3" borderId="39" xfId="0" applyFont="1" applyFill="1" applyBorder="1" applyAlignment="1">
      <alignment horizontal="left" vertical="center"/>
    </xf>
    <xf numFmtId="0" fontId="13" fillId="3" borderId="48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1" fontId="12" fillId="3" borderId="25" xfId="0" applyNumberFormat="1" applyFont="1" applyFill="1" applyBorder="1" applyAlignment="1">
      <alignment horizontal="center" vertical="center"/>
    </xf>
    <xf numFmtId="1" fontId="12" fillId="3" borderId="26" xfId="0" applyNumberFormat="1" applyFont="1" applyFill="1" applyBorder="1" applyAlignment="1">
      <alignment horizontal="center" vertical="center"/>
    </xf>
    <xf numFmtId="1" fontId="12" fillId="3" borderId="0" xfId="0" applyNumberFormat="1" applyFont="1" applyFill="1" applyAlignment="1">
      <alignment horizontal="center" vertical="center"/>
    </xf>
    <xf numFmtId="0" fontId="12" fillId="3" borderId="30" xfId="0" applyFont="1" applyFill="1" applyBorder="1" applyAlignment="1">
      <alignment horizontal="left" vertical="center"/>
    </xf>
    <xf numFmtId="0" fontId="9" fillId="3" borderId="57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9" fillId="3" borderId="60" xfId="0" applyFont="1" applyFill="1" applyBorder="1" applyAlignment="1">
      <alignment horizontal="center" vertical="center"/>
    </xf>
    <xf numFmtId="0" fontId="9" fillId="3" borderId="61" xfId="0" applyFont="1" applyFill="1" applyBorder="1" applyAlignment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6" fillId="7" borderId="53" xfId="0" applyFont="1" applyFill="1" applyBorder="1" applyAlignment="1">
      <alignment horizontal="center" vertical="center"/>
    </xf>
    <xf numFmtId="0" fontId="6" fillId="7" borderId="54" xfId="0" applyFont="1" applyFill="1" applyBorder="1" applyAlignment="1">
      <alignment horizontal="center" vertical="center"/>
    </xf>
    <xf numFmtId="0" fontId="6" fillId="7" borderId="55" xfId="0" applyFont="1" applyFill="1" applyBorder="1" applyAlignment="1">
      <alignment horizontal="center" vertical="center"/>
    </xf>
    <xf numFmtId="0" fontId="9" fillId="3" borderId="63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0" fontId="5" fillId="8" borderId="68" xfId="0" applyFont="1" applyFill="1" applyBorder="1" applyAlignment="1">
      <alignment horizontal="left" vertical="center"/>
    </xf>
    <xf numFmtId="0" fontId="2" fillId="6" borderId="69" xfId="0" applyFont="1" applyFill="1" applyBorder="1" applyAlignment="1">
      <alignment horizontal="left" vertical="center"/>
    </xf>
    <xf numFmtId="0" fontId="2" fillId="6" borderId="27" xfId="0" applyFont="1" applyFill="1" applyBorder="1" applyAlignment="1">
      <alignment horizontal="left" vertical="center"/>
    </xf>
    <xf numFmtId="0" fontId="12" fillId="3" borderId="65" xfId="0" applyFont="1" applyFill="1" applyBorder="1" applyAlignment="1">
      <alignment horizontal="left" vertical="center"/>
    </xf>
    <xf numFmtId="0" fontId="5" fillId="8" borderId="70" xfId="0" applyFont="1" applyFill="1" applyBorder="1" applyAlignment="1">
      <alignment horizontal="left" vertical="center"/>
    </xf>
    <xf numFmtId="0" fontId="5" fillId="8" borderId="71" xfId="0" applyFont="1" applyFill="1" applyBorder="1" applyAlignment="1">
      <alignment horizontal="left" vertical="center"/>
    </xf>
    <xf numFmtId="0" fontId="5" fillId="8" borderId="72" xfId="0" applyFont="1" applyFill="1" applyBorder="1" applyAlignment="1">
      <alignment horizontal="left" vertical="center"/>
    </xf>
    <xf numFmtId="0" fontId="5" fillId="8" borderId="73" xfId="0" applyFont="1" applyFill="1" applyBorder="1" applyAlignment="1">
      <alignment horizontal="left" vertical="center"/>
    </xf>
    <xf numFmtId="0" fontId="5" fillId="8" borderId="74" xfId="0" applyFont="1" applyFill="1" applyBorder="1" applyAlignment="1">
      <alignment horizontal="left" vertical="center"/>
    </xf>
    <xf numFmtId="0" fontId="5" fillId="8" borderId="75" xfId="0" applyFont="1" applyFill="1" applyBorder="1" applyAlignment="1">
      <alignment horizontal="left" vertical="center"/>
    </xf>
    <xf numFmtId="0" fontId="5" fillId="8" borderId="76" xfId="0" applyFont="1" applyFill="1" applyBorder="1" applyAlignment="1">
      <alignment horizontal="left" vertical="center"/>
    </xf>
    <xf numFmtId="0" fontId="5" fillId="8" borderId="77" xfId="0" applyFont="1" applyFill="1" applyBorder="1" applyAlignment="1">
      <alignment horizontal="left" vertical="center"/>
    </xf>
    <xf numFmtId="0" fontId="8" fillId="5" borderId="78" xfId="0" applyFont="1" applyFill="1" applyBorder="1" applyAlignment="1">
      <alignment horizontal="center" vertical="center"/>
    </xf>
    <xf numFmtId="0" fontId="8" fillId="5" borderId="62" xfId="0" applyFont="1" applyFill="1" applyBorder="1" applyAlignment="1">
      <alignment horizontal="center" vertical="center"/>
    </xf>
    <xf numFmtId="0" fontId="8" fillId="5" borderId="56" xfId="0" applyFont="1" applyFill="1" applyBorder="1" applyAlignment="1">
      <alignment horizontal="center" vertical="center"/>
    </xf>
    <xf numFmtId="0" fontId="12" fillId="3" borderId="79" xfId="0" applyFont="1" applyFill="1" applyBorder="1" applyAlignment="1">
      <alignment horizontal="left" vertical="center"/>
    </xf>
    <xf numFmtId="0" fontId="2" fillId="6" borderId="80" xfId="0" applyFont="1" applyFill="1" applyBorder="1" applyAlignment="1">
      <alignment horizontal="left" vertical="center"/>
    </xf>
    <xf numFmtId="0" fontId="12" fillId="3" borderId="66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2" fillId="6" borderId="81" xfId="0" applyFont="1" applyFill="1" applyBorder="1" applyAlignment="1">
      <alignment horizontal="left" vertical="center"/>
    </xf>
    <xf numFmtId="0" fontId="5" fillId="8" borderId="82" xfId="0" applyFont="1" applyFill="1" applyBorder="1" applyAlignment="1">
      <alignment horizontal="left" vertical="center"/>
    </xf>
    <xf numFmtId="0" fontId="5" fillId="8" borderId="83" xfId="0" applyFont="1" applyFill="1" applyBorder="1" applyAlignment="1">
      <alignment horizontal="left" vertical="center"/>
    </xf>
    <xf numFmtId="0" fontId="5" fillId="8" borderId="84" xfId="0" applyFont="1" applyFill="1" applyBorder="1" applyAlignment="1">
      <alignment horizontal="left" vertical="center"/>
    </xf>
    <xf numFmtId="0" fontId="5" fillId="8" borderId="8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5" borderId="40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12" fillId="3" borderId="83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2" fillId="6" borderId="86" xfId="0" applyFont="1" applyFill="1" applyBorder="1" applyAlignment="1">
      <alignment horizontal="left" vertical="center"/>
    </xf>
    <xf numFmtId="0" fontId="2" fillId="7" borderId="20" xfId="0" applyFont="1" applyFill="1" applyBorder="1" applyAlignment="1">
      <alignment horizontal="centerContinuous" vertical="center"/>
    </xf>
    <xf numFmtId="0" fontId="12" fillId="3" borderId="87" xfId="0" applyFont="1" applyFill="1" applyBorder="1" applyAlignment="1">
      <alignment horizontal="left" vertical="center"/>
    </xf>
    <xf numFmtId="0" fontId="12" fillId="3" borderId="88" xfId="0" applyFont="1" applyFill="1" applyBorder="1" applyAlignment="1">
      <alignment horizontal="left" vertical="center"/>
    </xf>
    <xf numFmtId="0" fontId="12" fillId="3" borderId="89" xfId="0" applyFont="1" applyFill="1" applyBorder="1" applyAlignment="1">
      <alignment horizontal="left" vertical="center"/>
    </xf>
    <xf numFmtId="0" fontId="12" fillId="3" borderId="90" xfId="0" applyFont="1" applyFill="1" applyBorder="1" applyAlignment="1">
      <alignment horizontal="left" vertical="center"/>
    </xf>
    <xf numFmtId="0" fontId="8" fillId="8" borderId="4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2" fillId="6" borderId="91" xfId="0" applyFont="1" applyFill="1" applyBorder="1" applyAlignment="1">
      <alignment horizontal="left" vertical="center"/>
    </xf>
    <xf numFmtId="0" fontId="14" fillId="11" borderId="92" xfId="0" applyFont="1" applyFill="1" applyBorder="1" applyAlignment="1">
      <alignment horizontal="center" vertical="center"/>
    </xf>
    <xf numFmtId="0" fontId="14" fillId="11" borderId="2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10" borderId="43" xfId="0" applyFont="1" applyFill="1" applyBorder="1" applyAlignment="1">
      <alignment horizontal="left" vertical="center"/>
    </xf>
    <xf numFmtId="0" fontId="15" fillId="10" borderId="0" xfId="0" applyFont="1" applyFill="1" applyAlignment="1">
      <alignment horizontal="left" vertical="center"/>
    </xf>
    <xf numFmtId="0" fontId="15" fillId="10" borderId="17" xfId="0" applyFont="1" applyFill="1" applyBorder="1" applyAlignment="1">
      <alignment horizontal="left" vertical="center"/>
    </xf>
    <xf numFmtId="0" fontId="12" fillId="3" borderId="93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67" xfId="0" applyNumberFormat="1" applyFont="1" applyBorder="1" applyAlignment="1">
      <alignment horizontal="center" vertical="center"/>
    </xf>
    <xf numFmtId="0" fontId="2" fillId="7" borderId="94" xfId="0" applyFont="1" applyFill="1" applyBorder="1" applyAlignment="1">
      <alignment horizontal="centerContinuous" vertical="center"/>
    </xf>
    <xf numFmtId="0" fontId="7" fillId="5" borderId="95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2" fillId="6" borderId="27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left" vertical="center"/>
    </xf>
    <xf numFmtId="0" fontId="8" fillId="5" borderId="68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70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left" vertical="center"/>
    </xf>
    <xf numFmtId="0" fontId="5" fillId="9" borderId="96" xfId="0" applyFont="1" applyFill="1" applyBorder="1" applyAlignment="1">
      <alignment horizontal="left" vertical="center"/>
    </xf>
    <xf numFmtId="0" fontId="16" fillId="9" borderId="0" xfId="0" applyFont="1" applyFill="1" applyAlignment="1">
      <alignment horizontal="left" vertical="center" wrapText="1" indent="1"/>
    </xf>
    <xf numFmtId="0" fontId="10" fillId="7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 wrapText="1"/>
    </xf>
    <xf numFmtId="0" fontId="2" fillId="6" borderId="97" xfId="0" applyFont="1" applyFill="1" applyBorder="1" applyAlignment="1">
      <alignment horizontal="left" vertical="center" wrapText="1"/>
    </xf>
    <xf numFmtId="0" fontId="18" fillId="9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2">
    <dxf>
      <font>
        <color rgb="FFC00000"/>
      </font>
    </dxf>
    <dxf>
      <font>
        <color rgb="FF107C41"/>
      </font>
    </dxf>
  </dxfs>
  <tableStyles count="0" defaultTableStyle="TableStyleMedium2" defaultPivotStyle="PivotStyleLight16"/>
  <colors>
    <mruColors>
      <color rgb="FF548335"/>
      <color rgb="FF205E36"/>
      <color rgb="FFF2F9EF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FA45-B4F0-2A4C-B273-D330143269CF}">
  <sheetPr>
    <tabColor rgb="FF70AD47"/>
  </sheetPr>
  <dimension ref="A1:BB33"/>
  <sheetViews>
    <sheetView showGridLines="0" tabSelected="1" workbookViewId="0"/>
  </sheetViews>
  <sheetFormatPr baseColWidth="10" defaultRowHeight="16"/>
  <cols>
    <col min="1" max="1" width="18.83203125" customWidth="1"/>
    <col min="2" max="2" width="32.83203125" customWidth="1"/>
    <col min="3" max="3" width="3" customWidth="1"/>
    <col min="4" max="40" width="3.33203125" customWidth="1"/>
    <col min="41" max="41" width="3" customWidth="1"/>
    <col min="42" max="42" width="16.83203125" customWidth="1"/>
    <col min="43" max="43" width="19.6640625" customWidth="1"/>
    <col min="44" max="44" width="15.1640625" customWidth="1"/>
    <col min="45" max="53" width="0" hidden="1" customWidth="1"/>
    <col min="54" max="54" width="6.5" hidden="1" customWidth="1"/>
  </cols>
  <sheetData>
    <row r="1" spans="1:51" ht="26" customHeight="1" thickBot="1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</row>
    <row r="2" spans="1:51" ht="20" customHeight="1" thickTop="1">
      <c r="A2" s="7" t="s">
        <v>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24" customHeight="1" thickBo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5"/>
      <c r="AT3" s="5"/>
      <c r="AU3" s="5"/>
      <c r="AV3" s="5"/>
      <c r="AW3" s="5"/>
      <c r="AX3" s="5"/>
      <c r="AY3" s="5"/>
    </row>
    <row r="4" spans="1:51" ht="24" customHeight="1">
      <c r="A4" s="87" t="s">
        <v>14</v>
      </c>
      <c r="B4" s="11"/>
      <c r="C4" s="92"/>
      <c r="D4" s="98" t="str" cm="1">
        <f t="array" ref="D4">HN_STAGE_TITLE($AY$10,HN_CLAMP_DISKS($B$5))</f>
        <v>Motion Stage · Step 0 / 7 · Start Pose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118"/>
      <c r="AO4" s="100"/>
      <c r="AP4" s="11" t="s">
        <v>19</v>
      </c>
      <c r="AQ4" s="11"/>
      <c r="AR4" s="11"/>
      <c r="AS4" s="86"/>
      <c r="AT4" s="86"/>
      <c r="AU4" s="86"/>
      <c r="AV4" s="86"/>
      <c r="AW4" s="96"/>
      <c r="AX4" s="86"/>
      <c r="AY4" s="86"/>
    </row>
    <row r="5" spans="1:51" ht="26" customHeight="1">
      <c r="A5" s="90" t="s">
        <v>25</v>
      </c>
      <c r="B5" s="93">
        <v>3</v>
      </c>
      <c r="C5" s="92"/>
      <c r="D5" s="26" t="str" cm="1">
        <f t="array" ref="D5">HN_STAGE_CELL(COLUMN()-COLUMN($D$5)+1,ROW()-ROW($D$5)+1,HN_CLAMP_DISKS($B$5),$AT$5:$AY$5)</f>
        <v xml:space="preserve"> </v>
      </c>
      <c r="E5" s="25" t="str" cm="1">
        <f t="array" ref="E5">HN_STAGE_CELL(COLUMN()-COLUMN($D$5)+1,ROW()-ROW($D$5)+1,HN_CLAMP_DISKS($B$5),$AT$5:$AY$5)</f>
        <v xml:space="preserve"> </v>
      </c>
      <c r="F5" s="25" t="str" cm="1">
        <f t="array" ref="F5">HN_STAGE_CELL(COLUMN()-COLUMN($D$5)+1,ROW()-ROW($D$5)+1,HN_CLAMP_DISKS($B$5),$AT$5:$AY$5)</f>
        <v xml:space="preserve"> </v>
      </c>
      <c r="G5" s="25" t="str" cm="1">
        <f t="array" ref="G5">HN_STAGE_CELL(COLUMN()-COLUMN($D$5)+1,ROW()-ROW($D$5)+1,HN_CLAMP_DISKS($B$5),$AT$5:$AY$5)</f>
        <v xml:space="preserve"> </v>
      </c>
      <c r="H5" s="25" t="str" cm="1">
        <f t="array" ref="H5">HN_STAGE_CELL(COLUMN()-COLUMN($D$5)+1,ROW()-ROW($D$5)+1,HN_CLAMP_DISKS($B$5),$AT$5:$AY$5)</f>
        <v xml:space="preserve"> </v>
      </c>
      <c r="I5" s="25" t="str" cm="1">
        <f t="array" ref="I5">HN_STAGE_CELL(COLUMN()-COLUMN($D$5)+1,ROW()-ROW($D$5)+1,HN_CLAMP_DISKS($B$5),$AT$5:$AY$5)</f>
        <v xml:space="preserve"> </v>
      </c>
      <c r="J5" s="25" t="str" cm="1">
        <f t="array" ref="J5">HN_STAGE_CELL(COLUMN()-COLUMN($D$5)+1,ROW()-ROW($D$5)+1,HN_CLAMP_DISKS($B$5),$AT$5:$AY$5)</f>
        <v>│</v>
      </c>
      <c r="K5" s="25" t="str" cm="1">
        <f t="array" ref="K5">HN_STAGE_CELL(COLUMN()-COLUMN($D$5)+1,ROW()-ROW($D$5)+1,HN_CLAMP_DISKS($B$5),$AT$5:$AY$5)</f>
        <v xml:space="preserve"> </v>
      </c>
      <c r="L5" s="25" t="str" cm="1">
        <f t="array" ref="L5">HN_STAGE_CELL(COLUMN()-COLUMN($D$5)+1,ROW()-ROW($D$5)+1,HN_CLAMP_DISKS($B$5),$AT$5:$AY$5)</f>
        <v xml:space="preserve"> </v>
      </c>
      <c r="M5" s="25" t="str" cm="1">
        <f t="array" ref="M5">HN_STAGE_CELL(COLUMN()-COLUMN($D$5)+1,ROW()-ROW($D$5)+1,HN_CLAMP_DISKS($B$5),$AT$5:$AY$5)</f>
        <v xml:space="preserve"> </v>
      </c>
      <c r="N5" s="25" t="str" cm="1">
        <f t="array" ref="N5">HN_STAGE_CELL(COLUMN()-COLUMN($D$5)+1,ROW()-ROW($D$5)+1,HN_CLAMP_DISKS($B$5),$AT$5:$AY$5)</f>
        <v xml:space="preserve"> </v>
      </c>
      <c r="O5" s="25" t="str" cm="1">
        <f t="array" ref="O5">HN_STAGE_CELL(COLUMN()-COLUMN($D$5)+1,ROW()-ROW($D$5)+1,HN_CLAMP_DISKS($B$5),$AT$5:$AY$5)</f>
        <v xml:space="preserve"> </v>
      </c>
      <c r="P5" s="25" t="str" cm="1">
        <f t="array" ref="P5">HN_STAGE_CELL(COLUMN()-COLUMN($D$5)+1,ROW()-ROW($D$5)+1,HN_CLAMP_DISKS($B$5),$AT$5:$AY$5)</f>
        <v xml:space="preserve"> </v>
      </c>
      <c r="Q5" s="25" t="str" cm="1">
        <f t="array" ref="Q5">HN_STAGE_CELL(COLUMN()-COLUMN($D$5)+1,ROW()-ROW($D$5)+1,HN_CLAMP_DISKS($B$5),$AT$5:$AY$5)</f>
        <v xml:space="preserve"> </v>
      </c>
      <c r="R5" s="25" t="str" cm="1">
        <f t="array" ref="R5">HN_STAGE_CELL(COLUMN()-COLUMN($D$5)+1,ROW()-ROW($D$5)+1,HN_CLAMP_DISKS($B$5),$AT$5:$AY$5)</f>
        <v xml:space="preserve"> </v>
      </c>
      <c r="S5" s="25" t="str" cm="1">
        <f t="array" ref="S5">HN_STAGE_CELL(COLUMN()-COLUMN($D$5)+1,ROW()-ROW($D$5)+1,HN_CLAMP_DISKS($B$5),$AT$5:$AY$5)</f>
        <v xml:space="preserve"> </v>
      </c>
      <c r="T5" s="25" t="str" cm="1">
        <f t="array" ref="T5">HN_STAGE_CELL(COLUMN()-COLUMN($D$5)+1,ROW()-ROW($D$5)+1,HN_CLAMP_DISKS($B$5),$AT$5:$AY$5)</f>
        <v xml:space="preserve"> </v>
      </c>
      <c r="U5" s="25" t="str" cm="1">
        <f t="array" ref="U5">HN_STAGE_CELL(COLUMN()-COLUMN($D$5)+1,ROW()-ROW($D$5)+1,HN_CLAMP_DISKS($B$5),$AT$5:$AY$5)</f>
        <v xml:space="preserve"> </v>
      </c>
      <c r="V5" s="25" t="str" cm="1">
        <f t="array" ref="V5">HN_STAGE_CELL(COLUMN()-COLUMN($D$5)+1,ROW()-ROW($D$5)+1,HN_CLAMP_DISKS($B$5),$AT$5:$AY$5)</f>
        <v>│</v>
      </c>
      <c r="W5" s="25" t="str" cm="1">
        <f t="array" ref="W5">HN_STAGE_CELL(COLUMN()-COLUMN($D$5)+1,ROW()-ROW($D$5)+1,HN_CLAMP_DISKS($B$5),$AT$5:$AY$5)</f>
        <v xml:space="preserve"> </v>
      </c>
      <c r="X5" s="25" t="str" cm="1">
        <f t="array" ref="X5">HN_STAGE_CELL(COLUMN()-COLUMN($D$5)+1,ROW()-ROW($D$5)+1,HN_CLAMP_DISKS($B$5),$AT$5:$AY$5)</f>
        <v xml:space="preserve"> </v>
      </c>
      <c r="Y5" s="25" t="str" cm="1">
        <f t="array" ref="Y5">HN_STAGE_CELL(COLUMN()-COLUMN($D$5)+1,ROW()-ROW($D$5)+1,HN_CLAMP_DISKS($B$5),$AT$5:$AY$5)</f>
        <v xml:space="preserve"> </v>
      </c>
      <c r="Z5" s="25" t="str" cm="1">
        <f t="array" ref="Z5">HN_STAGE_CELL(COLUMN()-COLUMN($D$5)+1,ROW()-ROW($D$5)+1,HN_CLAMP_DISKS($B$5),$AT$5:$AY$5)</f>
        <v xml:space="preserve"> </v>
      </c>
      <c r="AA5" s="25" t="str" cm="1">
        <f t="array" ref="AA5">HN_STAGE_CELL(COLUMN()-COLUMN($D$5)+1,ROW()-ROW($D$5)+1,HN_CLAMP_DISKS($B$5),$AT$5:$AY$5)</f>
        <v xml:space="preserve"> </v>
      </c>
      <c r="AB5" s="25" t="str" cm="1">
        <f t="array" ref="AB5">HN_STAGE_CELL(COLUMN()-COLUMN($D$5)+1,ROW()-ROW($D$5)+1,HN_CLAMP_DISKS($B$5),$AT$5:$AY$5)</f>
        <v xml:space="preserve"> </v>
      </c>
      <c r="AC5" s="25" t="str" cm="1">
        <f t="array" ref="AC5">HN_STAGE_CELL(COLUMN()-COLUMN($D$5)+1,ROW()-ROW($D$5)+1,HN_CLAMP_DISKS($B$5),$AT$5:$AY$5)</f>
        <v xml:space="preserve"> </v>
      </c>
      <c r="AD5" s="25" t="str" cm="1">
        <f t="array" ref="AD5">HN_STAGE_CELL(COLUMN()-COLUMN($D$5)+1,ROW()-ROW($D$5)+1,HN_CLAMP_DISKS($B$5),$AT$5:$AY$5)</f>
        <v xml:space="preserve"> </v>
      </c>
      <c r="AE5" s="25" t="str" cm="1">
        <f t="array" ref="AE5">HN_STAGE_CELL(COLUMN()-COLUMN($D$5)+1,ROW()-ROW($D$5)+1,HN_CLAMP_DISKS($B$5),$AT$5:$AY$5)</f>
        <v xml:space="preserve"> </v>
      </c>
      <c r="AF5" s="25" t="str" cm="1">
        <f t="array" ref="AF5">HN_STAGE_CELL(COLUMN()-COLUMN($D$5)+1,ROW()-ROW($D$5)+1,HN_CLAMP_DISKS($B$5),$AT$5:$AY$5)</f>
        <v xml:space="preserve"> </v>
      </c>
      <c r="AG5" s="25" t="str" cm="1">
        <f t="array" ref="AG5">HN_STAGE_CELL(COLUMN()-COLUMN($D$5)+1,ROW()-ROW($D$5)+1,HN_CLAMP_DISKS($B$5),$AT$5:$AY$5)</f>
        <v xml:space="preserve"> </v>
      </c>
      <c r="AH5" s="25" t="str" cm="1">
        <f t="array" ref="AH5">HN_STAGE_CELL(COLUMN()-COLUMN($D$5)+1,ROW()-ROW($D$5)+1,HN_CLAMP_DISKS($B$5),$AT$5:$AY$5)</f>
        <v>│</v>
      </c>
      <c r="AI5" s="25" t="str" cm="1">
        <f t="array" ref="AI5">HN_STAGE_CELL(COLUMN()-COLUMN($D$5)+1,ROW()-ROW($D$5)+1,HN_CLAMP_DISKS($B$5),$AT$5:$AY$5)</f>
        <v xml:space="preserve"> </v>
      </c>
      <c r="AJ5" s="25" t="str" cm="1">
        <f t="array" ref="AJ5">HN_STAGE_CELL(COLUMN()-COLUMN($D$5)+1,ROW()-ROW($D$5)+1,HN_CLAMP_DISKS($B$5),$AT$5:$AY$5)</f>
        <v xml:space="preserve"> </v>
      </c>
      <c r="AK5" s="25" t="str" cm="1">
        <f t="array" ref="AK5">HN_STAGE_CELL(COLUMN()-COLUMN($D$5)+1,ROW()-ROW($D$5)+1,HN_CLAMP_DISKS($B$5),$AT$5:$AY$5)</f>
        <v xml:space="preserve"> </v>
      </c>
      <c r="AL5" s="25" t="str" cm="1">
        <f t="array" ref="AL5">HN_STAGE_CELL(COLUMN()-COLUMN($D$5)+1,ROW()-ROW($D$5)+1,HN_CLAMP_DISKS($B$5),$AT$5:$AY$5)</f>
        <v xml:space="preserve"> </v>
      </c>
      <c r="AM5" s="25" t="str" cm="1">
        <f t="array" ref="AM5">HN_STAGE_CELL(COLUMN()-COLUMN($D$5)+1,ROW()-ROW($D$5)+1,HN_CLAMP_DISKS($B$5),$AT$5:$AY$5)</f>
        <v xml:space="preserve"> </v>
      </c>
      <c r="AN5" s="32" t="str" cm="1">
        <f t="array" ref="AN5">HN_STAGE_CELL(COLUMN()-COLUMN($D$5)+1,ROW()-ROW($D$5)+1,HN_CLAMP_DISKS($B$5),$AT$5:$AY$5)</f>
        <v xml:space="preserve"> </v>
      </c>
      <c r="AO5" s="101"/>
      <c r="AP5" s="103" t="s">
        <v>20</v>
      </c>
      <c r="AQ5" s="31" t="s">
        <v>21</v>
      </c>
      <c r="AR5" s="31"/>
      <c r="AS5" s="36" t="str" cm="1">
        <f t="array" ref="AS5">HN_MOVE_DISK_AT($AY$10)</f>
        <v/>
      </c>
      <c r="AT5" s="36" cm="1">
        <f t="array" ref="AT5:AY5">HN_POS_ROW($AY$10)</f>
        <v>1</v>
      </c>
      <c r="AU5" s="36">
        <v>1</v>
      </c>
      <c r="AV5" s="36">
        <v>1</v>
      </c>
      <c r="AW5" s="37" t="str">
        <v/>
      </c>
      <c r="AX5" s="36" t="str">
        <v/>
      </c>
      <c r="AY5" s="38" t="str">
        <v/>
      </c>
    </row>
    <row r="6" spans="1:51" ht="26" customHeight="1">
      <c r="A6" s="88" t="s">
        <v>4</v>
      </c>
      <c r="B6" s="94">
        <v>0</v>
      </c>
      <c r="C6" s="92"/>
      <c r="D6" s="27" t="str" cm="1">
        <f t="array" ref="D6">HN_STAGE_CELL(COLUMN()-COLUMN($D$5)+1,ROW()-ROW($D$5)+1,HN_CLAMP_DISKS($B$5),$AT$5:$AY$5)</f>
        <v xml:space="preserve"> </v>
      </c>
      <c r="E6" s="1" t="str" cm="1">
        <f t="array" ref="E6">HN_STAGE_CELL(COLUMN()-COLUMN($D$5)+1,ROW()-ROW($D$5)+1,HN_CLAMP_DISKS($B$5),$AT$5:$AY$5)</f>
        <v xml:space="preserve"> </v>
      </c>
      <c r="F6" s="1" t="str" cm="1">
        <f t="array" ref="F6">HN_STAGE_CELL(COLUMN()-COLUMN($D$5)+1,ROW()-ROW($D$5)+1,HN_CLAMP_DISKS($B$5),$AT$5:$AY$5)</f>
        <v xml:space="preserve"> </v>
      </c>
      <c r="G6" s="1" t="str" cm="1">
        <f t="array" ref="G6">HN_STAGE_CELL(COLUMN()-COLUMN($D$5)+1,ROW()-ROW($D$5)+1,HN_CLAMP_DISKS($B$5),$AT$5:$AY$5)</f>
        <v xml:space="preserve"> </v>
      </c>
      <c r="H6" s="1" t="str" cm="1">
        <f t="array" ref="H6">HN_STAGE_CELL(COLUMN()-COLUMN($D$5)+1,ROW()-ROW($D$5)+1,HN_CLAMP_DISKS($B$5),$AT$5:$AY$5)</f>
        <v xml:space="preserve"> </v>
      </c>
      <c r="I6" s="1" t="str" cm="1">
        <f t="array" ref="I6">HN_STAGE_CELL(COLUMN()-COLUMN($D$5)+1,ROW()-ROW($D$5)+1,HN_CLAMP_DISKS($B$5),$AT$5:$AY$5)</f>
        <v xml:space="preserve"> </v>
      </c>
      <c r="J6" s="1" t="str" cm="1">
        <f t="array" ref="J6">HN_STAGE_CELL(COLUMN()-COLUMN($D$5)+1,ROW()-ROW($D$5)+1,HN_CLAMP_DISKS($B$5),$AT$5:$AY$5)</f>
        <v>│</v>
      </c>
      <c r="K6" s="1" t="str" cm="1">
        <f t="array" ref="K6">HN_STAGE_CELL(COLUMN()-COLUMN($D$5)+1,ROW()-ROW($D$5)+1,HN_CLAMP_DISKS($B$5),$AT$5:$AY$5)</f>
        <v xml:space="preserve"> </v>
      </c>
      <c r="L6" s="1" t="str" cm="1">
        <f t="array" ref="L6">HN_STAGE_CELL(COLUMN()-COLUMN($D$5)+1,ROW()-ROW($D$5)+1,HN_CLAMP_DISKS($B$5),$AT$5:$AY$5)</f>
        <v xml:space="preserve"> </v>
      </c>
      <c r="M6" s="1" t="str" cm="1">
        <f t="array" ref="M6">HN_STAGE_CELL(COLUMN()-COLUMN($D$5)+1,ROW()-ROW($D$5)+1,HN_CLAMP_DISKS($B$5),$AT$5:$AY$5)</f>
        <v xml:space="preserve"> </v>
      </c>
      <c r="N6" s="1" t="str" cm="1">
        <f t="array" ref="N6">HN_STAGE_CELL(COLUMN()-COLUMN($D$5)+1,ROW()-ROW($D$5)+1,HN_CLAMP_DISKS($B$5),$AT$5:$AY$5)</f>
        <v xml:space="preserve"> </v>
      </c>
      <c r="O6" s="1" t="str" cm="1">
        <f t="array" ref="O6">HN_STAGE_CELL(COLUMN()-COLUMN($D$5)+1,ROW()-ROW($D$5)+1,HN_CLAMP_DISKS($B$5),$AT$5:$AY$5)</f>
        <v xml:space="preserve"> </v>
      </c>
      <c r="P6" s="1" t="str" cm="1">
        <f t="array" ref="P6">HN_STAGE_CELL(COLUMN()-COLUMN($D$5)+1,ROW()-ROW($D$5)+1,HN_CLAMP_DISKS($B$5),$AT$5:$AY$5)</f>
        <v xml:space="preserve"> </v>
      </c>
      <c r="Q6" s="1" t="str" cm="1">
        <f t="array" ref="Q6">HN_STAGE_CELL(COLUMN()-COLUMN($D$5)+1,ROW()-ROW($D$5)+1,HN_CLAMP_DISKS($B$5),$AT$5:$AY$5)</f>
        <v xml:space="preserve"> </v>
      </c>
      <c r="R6" s="1" t="str" cm="1">
        <f t="array" ref="R6">HN_STAGE_CELL(COLUMN()-COLUMN($D$5)+1,ROW()-ROW($D$5)+1,HN_CLAMP_DISKS($B$5),$AT$5:$AY$5)</f>
        <v xml:space="preserve"> </v>
      </c>
      <c r="S6" s="1" t="str" cm="1">
        <f t="array" ref="S6">HN_STAGE_CELL(COLUMN()-COLUMN($D$5)+1,ROW()-ROW($D$5)+1,HN_CLAMP_DISKS($B$5),$AT$5:$AY$5)</f>
        <v xml:space="preserve"> </v>
      </c>
      <c r="T6" s="1" t="str" cm="1">
        <f t="array" ref="T6">HN_STAGE_CELL(COLUMN()-COLUMN($D$5)+1,ROW()-ROW($D$5)+1,HN_CLAMP_DISKS($B$5),$AT$5:$AY$5)</f>
        <v xml:space="preserve"> </v>
      </c>
      <c r="U6" s="1" t="str" cm="1">
        <f t="array" ref="U6">HN_STAGE_CELL(COLUMN()-COLUMN($D$5)+1,ROW()-ROW($D$5)+1,HN_CLAMP_DISKS($B$5),$AT$5:$AY$5)</f>
        <v xml:space="preserve"> </v>
      </c>
      <c r="V6" s="1" t="str" cm="1">
        <f t="array" ref="V6">HN_STAGE_CELL(COLUMN()-COLUMN($D$5)+1,ROW()-ROW($D$5)+1,HN_CLAMP_DISKS($B$5),$AT$5:$AY$5)</f>
        <v>│</v>
      </c>
      <c r="W6" s="1" t="str" cm="1">
        <f t="array" ref="W6">HN_STAGE_CELL(COLUMN()-COLUMN($D$5)+1,ROW()-ROW($D$5)+1,HN_CLAMP_DISKS($B$5),$AT$5:$AY$5)</f>
        <v xml:space="preserve"> </v>
      </c>
      <c r="X6" s="1" t="str" cm="1">
        <f t="array" ref="X6">HN_STAGE_CELL(COLUMN()-COLUMN($D$5)+1,ROW()-ROW($D$5)+1,HN_CLAMP_DISKS($B$5),$AT$5:$AY$5)</f>
        <v xml:space="preserve"> </v>
      </c>
      <c r="Y6" s="1" t="str" cm="1">
        <f t="array" ref="Y6">HN_STAGE_CELL(COLUMN()-COLUMN($D$5)+1,ROW()-ROW($D$5)+1,HN_CLAMP_DISKS($B$5),$AT$5:$AY$5)</f>
        <v xml:space="preserve"> </v>
      </c>
      <c r="Z6" s="1" t="str" cm="1">
        <f t="array" ref="Z6">HN_STAGE_CELL(COLUMN()-COLUMN($D$5)+1,ROW()-ROW($D$5)+1,HN_CLAMP_DISKS($B$5),$AT$5:$AY$5)</f>
        <v xml:space="preserve"> </v>
      </c>
      <c r="AA6" s="1" t="str" cm="1">
        <f t="array" ref="AA6">HN_STAGE_CELL(COLUMN()-COLUMN($D$5)+1,ROW()-ROW($D$5)+1,HN_CLAMP_DISKS($B$5),$AT$5:$AY$5)</f>
        <v xml:space="preserve"> </v>
      </c>
      <c r="AB6" s="1" t="str" cm="1">
        <f t="array" ref="AB6">HN_STAGE_CELL(COLUMN()-COLUMN($D$5)+1,ROW()-ROW($D$5)+1,HN_CLAMP_DISKS($B$5),$AT$5:$AY$5)</f>
        <v xml:space="preserve"> </v>
      </c>
      <c r="AC6" s="1" t="str" cm="1">
        <f t="array" ref="AC6">HN_STAGE_CELL(COLUMN()-COLUMN($D$5)+1,ROW()-ROW($D$5)+1,HN_CLAMP_DISKS($B$5),$AT$5:$AY$5)</f>
        <v xml:space="preserve"> </v>
      </c>
      <c r="AD6" s="1" t="str" cm="1">
        <f t="array" ref="AD6">HN_STAGE_CELL(COLUMN()-COLUMN($D$5)+1,ROW()-ROW($D$5)+1,HN_CLAMP_DISKS($B$5),$AT$5:$AY$5)</f>
        <v xml:space="preserve"> </v>
      </c>
      <c r="AE6" s="1" t="str" cm="1">
        <f t="array" ref="AE6">HN_STAGE_CELL(COLUMN()-COLUMN($D$5)+1,ROW()-ROW($D$5)+1,HN_CLAMP_DISKS($B$5),$AT$5:$AY$5)</f>
        <v xml:space="preserve"> </v>
      </c>
      <c r="AF6" s="1" t="str" cm="1">
        <f t="array" ref="AF6">HN_STAGE_CELL(COLUMN()-COLUMN($D$5)+1,ROW()-ROW($D$5)+1,HN_CLAMP_DISKS($B$5),$AT$5:$AY$5)</f>
        <v xml:space="preserve"> </v>
      </c>
      <c r="AG6" s="1" t="str" cm="1">
        <f t="array" ref="AG6">HN_STAGE_CELL(COLUMN()-COLUMN($D$5)+1,ROW()-ROW($D$5)+1,HN_CLAMP_DISKS($B$5),$AT$5:$AY$5)</f>
        <v xml:space="preserve"> </v>
      </c>
      <c r="AH6" s="1" t="str" cm="1">
        <f t="array" ref="AH6">HN_STAGE_CELL(COLUMN()-COLUMN($D$5)+1,ROW()-ROW($D$5)+1,HN_CLAMP_DISKS($B$5),$AT$5:$AY$5)</f>
        <v>│</v>
      </c>
      <c r="AI6" s="1" t="str" cm="1">
        <f t="array" ref="AI6">HN_STAGE_CELL(COLUMN()-COLUMN($D$5)+1,ROW()-ROW($D$5)+1,HN_CLAMP_DISKS($B$5),$AT$5:$AY$5)</f>
        <v xml:space="preserve"> </v>
      </c>
      <c r="AJ6" s="1" t="str" cm="1">
        <f t="array" ref="AJ6">HN_STAGE_CELL(COLUMN()-COLUMN($D$5)+1,ROW()-ROW($D$5)+1,HN_CLAMP_DISKS($B$5),$AT$5:$AY$5)</f>
        <v xml:space="preserve"> </v>
      </c>
      <c r="AK6" s="1" t="str" cm="1">
        <f t="array" ref="AK6">HN_STAGE_CELL(COLUMN()-COLUMN($D$5)+1,ROW()-ROW($D$5)+1,HN_CLAMP_DISKS($B$5),$AT$5:$AY$5)</f>
        <v xml:space="preserve"> </v>
      </c>
      <c r="AL6" s="1" t="str" cm="1">
        <f t="array" ref="AL6">HN_STAGE_CELL(COLUMN()-COLUMN($D$5)+1,ROW()-ROW($D$5)+1,HN_CLAMP_DISKS($B$5),$AT$5:$AY$5)</f>
        <v xml:space="preserve"> </v>
      </c>
      <c r="AM6" s="1" t="str" cm="1">
        <f t="array" ref="AM6">HN_STAGE_CELL(COLUMN()-COLUMN($D$5)+1,ROW()-ROW($D$5)+1,HN_CLAMP_DISKS($B$5),$AT$5:$AY$5)</f>
        <v xml:space="preserve"> </v>
      </c>
      <c r="AN6" s="33" t="str" cm="1">
        <f t="array" ref="AN6">HN_STAGE_CELL(COLUMN()-COLUMN($D$5)+1,ROW()-ROW($D$5)+1,HN_CLAMP_DISKS($B$5),$AT$5:$AY$5)</f>
        <v xml:space="preserve"> </v>
      </c>
      <c r="AO6" s="102"/>
      <c r="AP6" s="104" t="s">
        <v>0</v>
      </c>
      <c r="AQ6" s="13" t="s">
        <v>22</v>
      </c>
      <c r="AR6" s="13"/>
      <c r="AS6" s="39" t="str" cm="1">
        <f t="array" ref="AS6">HN_MOVE_FROM($AY$10)</f>
        <v/>
      </c>
      <c r="AT6" s="40"/>
      <c r="AU6" s="40"/>
      <c r="AV6" s="40"/>
      <c r="AW6" s="41"/>
      <c r="AX6" s="40"/>
      <c r="AY6" s="42"/>
    </row>
    <row r="7" spans="1:51" ht="26" customHeight="1" thickBot="1">
      <c r="A7" s="95"/>
      <c r="B7" s="34"/>
      <c r="C7" s="92"/>
      <c r="D7" s="27" t="str" cm="1">
        <f t="array" ref="D7">HN_STAGE_CELL(COLUMN()-COLUMN($D$5)+1,ROW()-ROW($D$5)+1,HN_CLAMP_DISKS($B$5),$AT$5:$AY$5)</f>
        <v xml:space="preserve"> </v>
      </c>
      <c r="E7" s="1" t="str" cm="1">
        <f t="array" ref="E7">HN_STAGE_CELL(COLUMN()-COLUMN($D$5)+1,ROW()-ROW($D$5)+1,HN_CLAMP_DISKS($B$5),$AT$5:$AY$5)</f>
        <v xml:space="preserve"> </v>
      </c>
      <c r="F7" s="1" t="str" cm="1">
        <f t="array" ref="F7">HN_STAGE_CELL(COLUMN()-COLUMN($D$5)+1,ROW()-ROW($D$5)+1,HN_CLAMP_DISKS($B$5),$AT$5:$AY$5)</f>
        <v xml:space="preserve"> </v>
      </c>
      <c r="G7" s="1" t="str" cm="1">
        <f t="array" ref="G7">HN_STAGE_CELL(COLUMN()-COLUMN($D$5)+1,ROW()-ROW($D$5)+1,HN_CLAMP_DISKS($B$5),$AT$5:$AY$5)</f>
        <v xml:space="preserve"> </v>
      </c>
      <c r="H7" s="1" t="str" cm="1">
        <f t="array" ref="H7">HN_STAGE_CELL(COLUMN()-COLUMN($D$5)+1,ROW()-ROW($D$5)+1,HN_CLAMP_DISKS($B$5),$AT$5:$AY$5)</f>
        <v xml:space="preserve"> </v>
      </c>
      <c r="I7" s="1" t="str" cm="1">
        <f t="array" ref="I7">HN_STAGE_CELL(COLUMN()-COLUMN($D$5)+1,ROW()-ROW($D$5)+1,HN_CLAMP_DISKS($B$5),$AT$5:$AY$5)</f>
        <v xml:space="preserve"> </v>
      </c>
      <c r="J7" s="1" t="str" cm="1">
        <f t="array" ref="J7">HN_STAGE_CELL(COLUMN()-COLUMN($D$5)+1,ROW()-ROW($D$5)+1,HN_CLAMP_DISKS($B$5),$AT$5:$AY$5)</f>
        <v>│</v>
      </c>
      <c r="K7" s="1" t="str" cm="1">
        <f t="array" ref="K7">HN_STAGE_CELL(COLUMN()-COLUMN($D$5)+1,ROW()-ROW($D$5)+1,HN_CLAMP_DISKS($B$5),$AT$5:$AY$5)</f>
        <v xml:space="preserve"> </v>
      </c>
      <c r="L7" s="1" t="str" cm="1">
        <f t="array" ref="L7">HN_STAGE_CELL(COLUMN()-COLUMN($D$5)+1,ROW()-ROW($D$5)+1,HN_CLAMP_DISKS($B$5),$AT$5:$AY$5)</f>
        <v xml:space="preserve"> </v>
      </c>
      <c r="M7" s="1" t="str" cm="1">
        <f t="array" ref="M7">HN_STAGE_CELL(COLUMN()-COLUMN($D$5)+1,ROW()-ROW($D$5)+1,HN_CLAMP_DISKS($B$5),$AT$5:$AY$5)</f>
        <v xml:space="preserve"> </v>
      </c>
      <c r="N7" s="1" t="str" cm="1">
        <f t="array" ref="N7">HN_STAGE_CELL(COLUMN()-COLUMN($D$5)+1,ROW()-ROW($D$5)+1,HN_CLAMP_DISKS($B$5),$AT$5:$AY$5)</f>
        <v xml:space="preserve"> </v>
      </c>
      <c r="O7" s="1" t="str" cm="1">
        <f t="array" ref="O7">HN_STAGE_CELL(COLUMN()-COLUMN($D$5)+1,ROW()-ROW($D$5)+1,HN_CLAMP_DISKS($B$5),$AT$5:$AY$5)</f>
        <v xml:space="preserve"> </v>
      </c>
      <c r="P7" s="1" t="str" cm="1">
        <f t="array" ref="P7">HN_STAGE_CELL(COLUMN()-COLUMN($D$5)+1,ROW()-ROW($D$5)+1,HN_CLAMP_DISKS($B$5),$AT$5:$AY$5)</f>
        <v xml:space="preserve"> </v>
      </c>
      <c r="Q7" s="1" t="str" cm="1">
        <f t="array" ref="Q7">HN_STAGE_CELL(COLUMN()-COLUMN($D$5)+1,ROW()-ROW($D$5)+1,HN_CLAMP_DISKS($B$5),$AT$5:$AY$5)</f>
        <v xml:space="preserve"> </v>
      </c>
      <c r="R7" s="1" t="str" cm="1">
        <f t="array" ref="R7">HN_STAGE_CELL(COLUMN()-COLUMN($D$5)+1,ROW()-ROW($D$5)+1,HN_CLAMP_DISKS($B$5),$AT$5:$AY$5)</f>
        <v xml:space="preserve"> </v>
      </c>
      <c r="S7" s="1" t="str" cm="1">
        <f t="array" ref="S7">HN_STAGE_CELL(COLUMN()-COLUMN($D$5)+1,ROW()-ROW($D$5)+1,HN_CLAMP_DISKS($B$5),$AT$5:$AY$5)</f>
        <v xml:space="preserve"> </v>
      </c>
      <c r="T7" s="1" t="str" cm="1">
        <f t="array" ref="T7">HN_STAGE_CELL(COLUMN()-COLUMN($D$5)+1,ROW()-ROW($D$5)+1,HN_CLAMP_DISKS($B$5),$AT$5:$AY$5)</f>
        <v xml:space="preserve"> </v>
      </c>
      <c r="U7" s="1" t="str" cm="1">
        <f t="array" ref="U7">HN_STAGE_CELL(COLUMN()-COLUMN($D$5)+1,ROW()-ROW($D$5)+1,HN_CLAMP_DISKS($B$5),$AT$5:$AY$5)</f>
        <v xml:space="preserve"> </v>
      </c>
      <c r="V7" s="1" t="str" cm="1">
        <f t="array" ref="V7">HN_STAGE_CELL(COLUMN()-COLUMN($D$5)+1,ROW()-ROW($D$5)+1,HN_CLAMP_DISKS($B$5),$AT$5:$AY$5)</f>
        <v>│</v>
      </c>
      <c r="W7" s="1" t="str" cm="1">
        <f t="array" ref="W7">HN_STAGE_CELL(COLUMN()-COLUMN($D$5)+1,ROW()-ROW($D$5)+1,HN_CLAMP_DISKS($B$5),$AT$5:$AY$5)</f>
        <v xml:space="preserve"> </v>
      </c>
      <c r="X7" s="1" t="str" cm="1">
        <f t="array" ref="X7">HN_STAGE_CELL(COLUMN()-COLUMN($D$5)+1,ROW()-ROW($D$5)+1,HN_CLAMP_DISKS($B$5),$AT$5:$AY$5)</f>
        <v xml:space="preserve"> </v>
      </c>
      <c r="Y7" s="1" t="str" cm="1">
        <f t="array" ref="Y7">HN_STAGE_CELL(COLUMN()-COLUMN($D$5)+1,ROW()-ROW($D$5)+1,HN_CLAMP_DISKS($B$5),$AT$5:$AY$5)</f>
        <v xml:space="preserve"> </v>
      </c>
      <c r="Z7" s="1" t="str" cm="1">
        <f t="array" ref="Z7">HN_STAGE_CELL(COLUMN()-COLUMN($D$5)+1,ROW()-ROW($D$5)+1,HN_CLAMP_DISKS($B$5),$AT$5:$AY$5)</f>
        <v xml:space="preserve"> </v>
      </c>
      <c r="AA7" s="1" t="str" cm="1">
        <f t="array" ref="AA7">HN_STAGE_CELL(COLUMN()-COLUMN($D$5)+1,ROW()-ROW($D$5)+1,HN_CLAMP_DISKS($B$5),$AT$5:$AY$5)</f>
        <v xml:space="preserve"> </v>
      </c>
      <c r="AB7" s="1" t="str" cm="1">
        <f t="array" ref="AB7">HN_STAGE_CELL(COLUMN()-COLUMN($D$5)+1,ROW()-ROW($D$5)+1,HN_CLAMP_DISKS($B$5),$AT$5:$AY$5)</f>
        <v xml:space="preserve"> </v>
      </c>
      <c r="AC7" s="1" t="str" cm="1">
        <f t="array" ref="AC7">HN_STAGE_CELL(COLUMN()-COLUMN($D$5)+1,ROW()-ROW($D$5)+1,HN_CLAMP_DISKS($B$5),$AT$5:$AY$5)</f>
        <v xml:space="preserve"> </v>
      </c>
      <c r="AD7" s="1" t="str" cm="1">
        <f t="array" ref="AD7">HN_STAGE_CELL(COLUMN()-COLUMN($D$5)+1,ROW()-ROW($D$5)+1,HN_CLAMP_DISKS($B$5),$AT$5:$AY$5)</f>
        <v xml:space="preserve"> </v>
      </c>
      <c r="AE7" s="1" t="str" cm="1">
        <f t="array" ref="AE7">HN_STAGE_CELL(COLUMN()-COLUMN($D$5)+1,ROW()-ROW($D$5)+1,HN_CLAMP_DISKS($B$5),$AT$5:$AY$5)</f>
        <v xml:space="preserve"> </v>
      </c>
      <c r="AF7" s="1" t="str" cm="1">
        <f t="array" ref="AF7">HN_STAGE_CELL(COLUMN()-COLUMN($D$5)+1,ROW()-ROW($D$5)+1,HN_CLAMP_DISKS($B$5),$AT$5:$AY$5)</f>
        <v xml:space="preserve"> </v>
      </c>
      <c r="AG7" s="1" t="str" cm="1">
        <f t="array" ref="AG7">HN_STAGE_CELL(COLUMN()-COLUMN($D$5)+1,ROW()-ROW($D$5)+1,HN_CLAMP_DISKS($B$5),$AT$5:$AY$5)</f>
        <v xml:space="preserve"> </v>
      </c>
      <c r="AH7" s="1" t="str" cm="1">
        <f t="array" ref="AH7">HN_STAGE_CELL(COLUMN()-COLUMN($D$5)+1,ROW()-ROW($D$5)+1,HN_CLAMP_DISKS($B$5),$AT$5:$AY$5)</f>
        <v>│</v>
      </c>
      <c r="AI7" s="1" t="str" cm="1">
        <f t="array" ref="AI7">HN_STAGE_CELL(COLUMN()-COLUMN($D$5)+1,ROW()-ROW($D$5)+1,HN_CLAMP_DISKS($B$5),$AT$5:$AY$5)</f>
        <v xml:space="preserve"> </v>
      </c>
      <c r="AJ7" s="1" t="str" cm="1">
        <f t="array" ref="AJ7">HN_STAGE_CELL(COLUMN()-COLUMN($D$5)+1,ROW()-ROW($D$5)+1,HN_CLAMP_DISKS($B$5),$AT$5:$AY$5)</f>
        <v xml:space="preserve"> </v>
      </c>
      <c r="AK7" s="1" t="str" cm="1">
        <f t="array" ref="AK7">HN_STAGE_CELL(COLUMN()-COLUMN($D$5)+1,ROW()-ROW($D$5)+1,HN_CLAMP_DISKS($B$5),$AT$5:$AY$5)</f>
        <v xml:space="preserve"> </v>
      </c>
      <c r="AL7" s="1" t="str" cm="1">
        <f t="array" ref="AL7">HN_STAGE_CELL(COLUMN()-COLUMN($D$5)+1,ROW()-ROW($D$5)+1,HN_CLAMP_DISKS($B$5),$AT$5:$AY$5)</f>
        <v xml:space="preserve"> </v>
      </c>
      <c r="AM7" s="1" t="str" cm="1">
        <f t="array" ref="AM7">HN_STAGE_CELL(COLUMN()-COLUMN($D$5)+1,ROW()-ROW($D$5)+1,HN_CLAMP_DISKS($B$5),$AT$5:$AY$5)</f>
        <v xml:space="preserve"> </v>
      </c>
      <c r="AN7" s="33" t="str" cm="1">
        <f t="array" ref="AN7">HN_STAGE_CELL(COLUMN()-COLUMN($D$5)+1,ROW()-ROW($D$5)+1,HN_CLAMP_DISKS($B$5),$AT$5:$AY$5)</f>
        <v xml:space="preserve"> </v>
      </c>
      <c r="AO7" s="101"/>
      <c r="AP7" s="105" t="s">
        <v>23</v>
      </c>
      <c r="AQ7" s="12" t="s">
        <v>24</v>
      </c>
      <c r="AR7" s="14"/>
      <c r="AS7" s="40" t="str" cm="1">
        <f t="array" ref="AS7">HN_MOVE_TO($AY$10)</f>
        <v/>
      </c>
      <c r="AT7" s="40" cm="1">
        <f t="array" ref="AT7:AY7">HN_POS_ROW(MAX(0,$AY$10-1))</f>
        <v>1</v>
      </c>
      <c r="AU7" s="40">
        <v>1</v>
      </c>
      <c r="AV7" s="40">
        <v>1</v>
      </c>
      <c r="AW7" s="41" t="str">
        <v/>
      </c>
      <c r="AX7" s="40" t="str">
        <v/>
      </c>
      <c r="AY7" s="42" t="str">
        <v/>
      </c>
    </row>
    <row r="8" spans="1:51" ht="26" customHeight="1" thickBot="1">
      <c r="A8" s="87" t="s">
        <v>27</v>
      </c>
      <c r="B8" s="97"/>
      <c r="C8" s="92"/>
      <c r="D8" s="27" t="str" cm="1">
        <f t="array" ref="D8">HN_STAGE_CELL(COLUMN()-COLUMN($D$5)+1,ROW()-ROW($D$5)+1,HN_CLAMP_DISKS($B$5),$AT$5:$AY$5)</f>
        <v xml:space="preserve"> </v>
      </c>
      <c r="E8" s="1" t="str" cm="1">
        <f t="array" ref="E8">HN_STAGE_CELL(COLUMN()-COLUMN($D$5)+1,ROW()-ROW($D$5)+1,HN_CLAMP_DISKS($B$5),$AT$5:$AY$5)</f>
        <v xml:space="preserve"> </v>
      </c>
      <c r="F8" s="1" t="str" cm="1">
        <f t="array" ref="F8">HN_STAGE_CELL(COLUMN()-COLUMN($D$5)+1,ROW()-ROW($D$5)+1,HN_CLAMP_DISKS($B$5),$AT$5:$AY$5)</f>
        <v xml:space="preserve"> </v>
      </c>
      <c r="G8" s="1" t="str" cm="1">
        <f t="array" ref="G8">HN_STAGE_CELL(COLUMN()-COLUMN($D$5)+1,ROW()-ROW($D$5)+1,HN_CLAMP_DISKS($B$5),$AT$5:$AY$5)</f>
        <v xml:space="preserve"> </v>
      </c>
      <c r="H8" s="1" t="str" cm="1">
        <f t="array" ref="H8">HN_STAGE_CELL(COLUMN()-COLUMN($D$5)+1,ROW()-ROW($D$5)+1,HN_CLAMP_DISKS($B$5),$AT$5:$AY$5)</f>
        <v xml:space="preserve"> </v>
      </c>
      <c r="I8" s="1" t="str" cm="1">
        <f t="array" ref="I8">HN_STAGE_CELL(COLUMN()-COLUMN($D$5)+1,ROW()-ROW($D$5)+1,HN_CLAMP_DISKS($B$5),$AT$5:$AY$5)</f>
        <v xml:space="preserve"> </v>
      </c>
      <c r="J8" s="1" t="str" cm="1">
        <f t="array" ref="J8">HN_STAGE_CELL(COLUMN()-COLUMN($D$5)+1,ROW()-ROW($D$5)+1,HN_CLAMP_DISKS($B$5),$AT$5:$AY$5)</f>
        <v>█</v>
      </c>
      <c r="K8" s="1" t="str" cm="1">
        <f t="array" ref="K8">HN_STAGE_CELL(COLUMN()-COLUMN($D$5)+1,ROW()-ROW($D$5)+1,HN_CLAMP_DISKS($B$5),$AT$5:$AY$5)</f>
        <v xml:space="preserve"> </v>
      </c>
      <c r="L8" s="1" t="str" cm="1">
        <f t="array" ref="L8">HN_STAGE_CELL(COLUMN()-COLUMN($D$5)+1,ROW()-ROW($D$5)+1,HN_CLAMP_DISKS($B$5),$AT$5:$AY$5)</f>
        <v xml:space="preserve"> </v>
      </c>
      <c r="M8" s="1" t="str" cm="1">
        <f t="array" ref="M8">HN_STAGE_CELL(COLUMN()-COLUMN($D$5)+1,ROW()-ROW($D$5)+1,HN_CLAMP_DISKS($B$5),$AT$5:$AY$5)</f>
        <v xml:space="preserve"> </v>
      </c>
      <c r="N8" s="1" t="str" cm="1">
        <f t="array" ref="N8">HN_STAGE_CELL(COLUMN()-COLUMN($D$5)+1,ROW()-ROW($D$5)+1,HN_CLAMP_DISKS($B$5),$AT$5:$AY$5)</f>
        <v xml:space="preserve"> </v>
      </c>
      <c r="O8" s="1" t="str" cm="1">
        <f t="array" ref="O8">HN_STAGE_CELL(COLUMN()-COLUMN($D$5)+1,ROW()-ROW($D$5)+1,HN_CLAMP_DISKS($B$5),$AT$5:$AY$5)</f>
        <v xml:space="preserve"> </v>
      </c>
      <c r="P8" s="1" t="str" cm="1">
        <f t="array" ref="P8">HN_STAGE_CELL(COLUMN()-COLUMN($D$5)+1,ROW()-ROW($D$5)+1,HN_CLAMP_DISKS($B$5),$AT$5:$AY$5)</f>
        <v xml:space="preserve"> </v>
      </c>
      <c r="Q8" s="1" t="str" cm="1">
        <f t="array" ref="Q8">HN_STAGE_CELL(COLUMN()-COLUMN($D$5)+1,ROW()-ROW($D$5)+1,HN_CLAMP_DISKS($B$5),$AT$5:$AY$5)</f>
        <v xml:space="preserve"> </v>
      </c>
      <c r="R8" s="1" t="str" cm="1">
        <f t="array" ref="R8">HN_STAGE_CELL(COLUMN()-COLUMN($D$5)+1,ROW()-ROW($D$5)+1,HN_CLAMP_DISKS($B$5),$AT$5:$AY$5)</f>
        <v xml:space="preserve"> </v>
      </c>
      <c r="S8" s="1" t="str" cm="1">
        <f t="array" ref="S8">HN_STAGE_CELL(COLUMN()-COLUMN($D$5)+1,ROW()-ROW($D$5)+1,HN_CLAMP_DISKS($B$5),$AT$5:$AY$5)</f>
        <v xml:space="preserve"> </v>
      </c>
      <c r="T8" s="1" t="str" cm="1">
        <f t="array" ref="T8">HN_STAGE_CELL(COLUMN()-COLUMN($D$5)+1,ROW()-ROW($D$5)+1,HN_CLAMP_DISKS($B$5),$AT$5:$AY$5)</f>
        <v xml:space="preserve"> </v>
      </c>
      <c r="U8" s="1" t="str" cm="1">
        <f t="array" ref="U8">HN_STAGE_CELL(COLUMN()-COLUMN($D$5)+1,ROW()-ROW($D$5)+1,HN_CLAMP_DISKS($B$5),$AT$5:$AY$5)</f>
        <v xml:space="preserve"> </v>
      </c>
      <c r="V8" s="1" t="str" cm="1">
        <f t="array" ref="V8">HN_STAGE_CELL(COLUMN()-COLUMN($D$5)+1,ROW()-ROW($D$5)+1,HN_CLAMP_DISKS($B$5),$AT$5:$AY$5)</f>
        <v>│</v>
      </c>
      <c r="W8" s="1" t="str" cm="1">
        <f t="array" ref="W8">HN_STAGE_CELL(COLUMN()-COLUMN($D$5)+1,ROW()-ROW($D$5)+1,HN_CLAMP_DISKS($B$5),$AT$5:$AY$5)</f>
        <v xml:space="preserve"> </v>
      </c>
      <c r="X8" s="1" t="str" cm="1">
        <f t="array" ref="X8">HN_STAGE_CELL(COLUMN()-COLUMN($D$5)+1,ROW()-ROW($D$5)+1,HN_CLAMP_DISKS($B$5),$AT$5:$AY$5)</f>
        <v xml:space="preserve"> </v>
      </c>
      <c r="Y8" s="1" t="str" cm="1">
        <f t="array" ref="Y8">HN_STAGE_CELL(COLUMN()-COLUMN($D$5)+1,ROW()-ROW($D$5)+1,HN_CLAMP_DISKS($B$5),$AT$5:$AY$5)</f>
        <v xml:space="preserve"> </v>
      </c>
      <c r="Z8" s="1" t="str" cm="1">
        <f t="array" ref="Z8">HN_STAGE_CELL(COLUMN()-COLUMN($D$5)+1,ROW()-ROW($D$5)+1,HN_CLAMP_DISKS($B$5),$AT$5:$AY$5)</f>
        <v xml:space="preserve"> </v>
      </c>
      <c r="AA8" s="1" t="str" cm="1">
        <f t="array" ref="AA8">HN_STAGE_CELL(COLUMN()-COLUMN($D$5)+1,ROW()-ROW($D$5)+1,HN_CLAMP_DISKS($B$5),$AT$5:$AY$5)</f>
        <v xml:space="preserve"> </v>
      </c>
      <c r="AB8" s="1" t="str" cm="1">
        <f t="array" ref="AB8">HN_STAGE_CELL(COLUMN()-COLUMN($D$5)+1,ROW()-ROW($D$5)+1,HN_CLAMP_DISKS($B$5),$AT$5:$AY$5)</f>
        <v xml:space="preserve"> </v>
      </c>
      <c r="AC8" s="1" t="str" cm="1">
        <f t="array" ref="AC8">HN_STAGE_CELL(COLUMN()-COLUMN($D$5)+1,ROW()-ROW($D$5)+1,HN_CLAMP_DISKS($B$5),$AT$5:$AY$5)</f>
        <v xml:space="preserve"> </v>
      </c>
      <c r="AD8" s="1" t="str" cm="1">
        <f t="array" ref="AD8">HN_STAGE_CELL(COLUMN()-COLUMN($D$5)+1,ROW()-ROW($D$5)+1,HN_CLAMP_DISKS($B$5),$AT$5:$AY$5)</f>
        <v xml:space="preserve"> </v>
      </c>
      <c r="AE8" s="1" t="str" cm="1">
        <f t="array" ref="AE8">HN_STAGE_CELL(COLUMN()-COLUMN($D$5)+1,ROW()-ROW($D$5)+1,HN_CLAMP_DISKS($B$5),$AT$5:$AY$5)</f>
        <v xml:space="preserve"> </v>
      </c>
      <c r="AF8" s="1" t="str" cm="1">
        <f t="array" ref="AF8">HN_STAGE_CELL(COLUMN()-COLUMN($D$5)+1,ROW()-ROW($D$5)+1,HN_CLAMP_DISKS($B$5),$AT$5:$AY$5)</f>
        <v xml:space="preserve"> </v>
      </c>
      <c r="AG8" s="1" t="str" cm="1">
        <f t="array" ref="AG8">HN_STAGE_CELL(COLUMN()-COLUMN($D$5)+1,ROW()-ROW($D$5)+1,HN_CLAMP_DISKS($B$5),$AT$5:$AY$5)</f>
        <v xml:space="preserve"> </v>
      </c>
      <c r="AH8" s="1" t="str" cm="1">
        <f t="array" ref="AH8">HN_STAGE_CELL(COLUMN()-COLUMN($D$5)+1,ROW()-ROW($D$5)+1,HN_CLAMP_DISKS($B$5),$AT$5:$AY$5)</f>
        <v>│</v>
      </c>
      <c r="AI8" s="1" t="str" cm="1">
        <f t="array" ref="AI8">HN_STAGE_CELL(COLUMN()-COLUMN($D$5)+1,ROW()-ROW($D$5)+1,HN_CLAMP_DISKS($B$5),$AT$5:$AY$5)</f>
        <v xml:space="preserve"> </v>
      </c>
      <c r="AJ8" s="1" t="str" cm="1">
        <f t="array" ref="AJ8">HN_STAGE_CELL(COLUMN()-COLUMN($D$5)+1,ROW()-ROW($D$5)+1,HN_CLAMP_DISKS($B$5),$AT$5:$AY$5)</f>
        <v xml:space="preserve"> </v>
      </c>
      <c r="AK8" s="1" t="str" cm="1">
        <f t="array" ref="AK8">HN_STAGE_CELL(COLUMN()-COLUMN($D$5)+1,ROW()-ROW($D$5)+1,HN_CLAMP_DISKS($B$5),$AT$5:$AY$5)</f>
        <v xml:space="preserve"> </v>
      </c>
      <c r="AL8" s="1" t="str" cm="1">
        <f t="array" ref="AL8">HN_STAGE_CELL(COLUMN()-COLUMN($D$5)+1,ROW()-ROW($D$5)+1,HN_CLAMP_DISKS($B$5),$AT$5:$AY$5)</f>
        <v xml:space="preserve"> </v>
      </c>
      <c r="AM8" s="1" t="str" cm="1">
        <f t="array" ref="AM8">HN_STAGE_CELL(COLUMN()-COLUMN($D$5)+1,ROW()-ROW($D$5)+1,HN_CLAMP_DISKS($B$5),$AT$5:$AY$5)</f>
        <v xml:space="preserve"> </v>
      </c>
      <c r="AN8" s="33" t="str" cm="1">
        <f t="array" ref="AN8">HN_STAGE_CELL(COLUMN()-COLUMN($D$5)+1,ROW()-ROW($D$5)+1,HN_CLAMP_DISKS($B$5),$AT$5:$AY$5)</f>
        <v xml:space="preserve"> </v>
      </c>
      <c r="AO8" s="99"/>
      <c r="AP8" s="34"/>
      <c r="AQ8" s="34"/>
      <c r="AR8" s="34"/>
      <c r="AS8" s="43"/>
      <c r="AT8" s="44"/>
      <c r="AU8" s="44"/>
      <c r="AV8" s="44"/>
      <c r="AW8" s="45"/>
      <c r="AX8" s="44"/>
      <c r="AY8" s="46"/>
    </row>
    <row r="9" spans="1:51" ht="26" customHeight="1">
      <c r="A9" s="90" t="s">
        <v>15</v>
      </c>
      <c r="B9" s="28" cm="1">
        <f t="array" ref="B9">HN_MAX_STEP(HN_CLAMP_DISKS($B$5))</f>
        <v>7</v>
      </c>
      <c r="C9" s="92"/>
      <c r="D9" s="27" t="str" cm="1">
        <f t="array" ref="D9">HN_STAGE_CELL(COLUMN()-COLUMN($D$5)+1,ROW()-ROW($D$5)+1,HN_CLAMP_DISKS($B$5),$AT$5:$AY$5)</f>
        <v xml:space="preserve"> </v>
      </c>
      <c r="E9" s="1" t="str" cm="1">
        <f t="array" ref="E9">HN_STAGE_CELL(COLUMN()-COLUMN($D$5)+1,ROW()-ROW($D$5)+1,HN_CLAMP_DISKS($B$5),$AT$5:$AY$5)</f>
        <v xml:space="preserve"> </v>
      </c>
      <c r="F9" s="1" t="str" cm="1">
        <f t="array" ref="F9">HN_STAGE_CELL(COLUMN()-COLUMN($D$5)+1,ROW()-ROW($D$5)+1,HN_CLAMP_DISKS($B$5),$AT$5:$AY$5)</f>
        <v xml:space="preserve"> </v>
      </c>
      <c r="G9" s="1" t="str" cm="1">
        <f t="array" ref="G9">HN_STAGE_CELL(COLUMN()-COLUMN($D$5)+1,ROW()-ROW($D$5)+1,HN_CLAMP_DISKS($B$5),$AT$5:$AY$5)</f>
        <v xml:space="preserve"> </v>
      </c>
      <c r="H9" s="1" t="str" cm="1">
        <f t="array" ref="H9">HN_STAGE_CELL(COLUMN()-COLUMN($D$5)+1,ROW()-ROW($D$5)+1,HN_CLAMP_DISKS($B$5),$AT$5:$AY$5)</f>
        <v xml:space="preserve"> </v>
      </c>
      <c r="I9" s="1" t="str" cm="1">
        <f t="array" ref="I9">HN_STAGE_CELL(COLUMN()-COLUMN($D$5)+1,ROW()-ROW($D$5)+1,HN_CLAMP_DISKS($B$5),$AT$5:$AY$5)</f>
        <v>█</v>
      </c>
      <c r="J9" s="1" t="str" cm="1">
        <f t="array" ref="J9">HN_STAGE_CELL(COLUMN()-COLUMN($D$5)+1,ROW()-ROW($D$5)+1,HN_CLAMP_DISKS($B$5),$AT$5:$AY$5)</f>
        <v>█</v>
      </c>
      <c r="K9" s="1" t="str" cm="1">
        <f t="array" ref="K9">HN_STAGE_CELL(COLUMN()-COLUMN($D$5)+1,ROW()-ROW($D$5)+1,HN_CLAMP_DISKS($B$5),$AT$5:$AY$5)</f>
        <v>█</v>
      </c>
      <c r="L9" s="1" t="str" cm="1">
        <f t="array" ref="L9">HN_STAGE_CELL(COLUMN()-COLUMN($D$5)+1,ROW()-ROW($D$5)+1,HN_CLAMP_DISKS($B$5),$AT$5:$AY$5)</f>
        <v xml:space="preserve"> </v>
      </c>
      <c r="M9" s="1" t="str" cm="1">
        <f t="array" ref="M9">HN_STAGE_CELL(COLUMN()-COLUMN($D$5)+1,ROW()-ROW($D$5)+1,HN_CLAMP_DISKS($B$5),$AT$5:$AY$5)</f>
        <v xml:space="preserve"> </v>
      </c>
      <c r="N9" s="1" t="str" cm="1">
        <f t="array" ref="N9">HN_STAGE_CELL(COLUMN()-COLUMN($D$5)+1,ROW()-ROW($D$5)+1,HN_CLAMP_DISKS($B$5),$AT$5:$AY$5)</f>
        <v xml:space="preserve"> </v>
      </c>
      <c r="O9" s="1" t="str" cm="1">
        <f t="array" ref="O9">HN_STAGE_CELL(COLUMN()-COLUMN($D$5)+1,ROW()-ROW($D$5)+1,HN_CLAMP_DISKS($B$5),$AT$5:$AY$5)</f>
        <v xml:space="preserve"> </v>
      </c>
      <c r="P9" s="1" t="str" cm="1">
        <f t="array" ref="P9">HN_STAGE_CELL(COLUMN()-COLUMN($D$5)+1,ROW()-ROW($D$5)+1,HN_CLAMP_DISKS($B$5),$AT$5:$AY$5)</f>
        <v xml:space="preserve"> </v>
      </c>
      <c r="Q9" s="1" t="str" cm="1">
        <f t="array" ref="Q9">HN_STAGE_CELL(COLUMN()-COLUMN($D$5)+1,ROW()-ROW($D$5)+1,HN_CLAMP_DISKS($B$5),$AT$5:$AY$5)</f>
        <v xml:space="preserve"> </v>
      </c>
      <c r="R9" s="1" t="str" cm="1">
        <f t="array" ref="R9">HN_STAGE_CELL(COLUMN()-COLUMN($D$5)+1,ROW()-ROW($D$5)+1,HN_CLAMP_DISKS($B$5),$AT$5:$AY$5)</f>
        <v xml:space="preserve"> </v>
      </c>
      <c r="S9" s="1" t="str" cm="1">
        <f t="array" ref="S9">HN_STAGE_CELL(COLUMN()-COLUMN($D$5)+1,ROW()-ROW($D$5)+1,HN_CLAMP_DISKS($B$5),$AT$5:$AY$5)</f>
        <v xml:space="preserve"> </v>
      </c>
      <c r="T9" s="1" t="str" cm="1">
        <f t="array" ref="T9">HN_STAGE_CELL(COLUMN()-COLUMN($D$5)+1,ROW()-ROW($D$5)+1,HN_CLAMP_DISKS($B$5),$AT$5:$AY$5)</f>
        <v xml:space="preserve"> </v>
      </c>
      <c r="U9" s="1" t="str" cm="1">
        <f t="array" ref="U9">HN_STAGE_CELL(COLUMN()-COLUMN($D$5)+1,ROW()-ROW($D$5)+1,HN_CLAMP_DISKS($B$5),$AT$5:$AY$5)</f>
        <v xml:space="preserve"> </v>
      </c>
      <c r="V9" s="1" t="str" cm="1">
        <f t="array" ref="V9">HN_STAGE_CELL(COLUMN()-COLUMN($D$5)+1,ROW()-ROW($D$5)+1,HN_CLAMP_DISKS($B$5),$AT$5:$AY$5)</f>
        <v>│</v>
      </c>
      <c r="W9" s="1" t="str" cm="1">
        <f t="array" ref="W9">HN_STAGE_CELL(COLUMN()-COLUMN($D$5)+1,ROW()-ROW($D$5)+1,HN_CLAMP_DISKS($B$5),$AT$5:$AY$5)</f>
        <v xml:space="preserve"> </v>
      </c>
      <c r="X9" s="1" t="str" cm="1">
        <f t="array" ref="X9">HN_STAGE_CELL(COLUMN()-COLUMN($D$5)+1,ROW()-ROW($D$5)+1,HN_CLAMP_DISKS($B$5),$AT$5:$AY$5)</f>
        <v xml:space="preserve"> </v>
      </c>
      <c r="Y9" s="1" t="str" cm="1">
        <f t="array" ref="Y9">HN_STAGE_CELL(COLUMN()-COLUMN($D$5)+1,ROW()-ROW($D$5)+1,HN_CLAMP_DISKS($B$5),$AT$5:$AY$5)</f>
        <v xml:space="preserve"> </v>
      </c>
      <c r="Z9" s="1" t="str" cm="1">
        <f t="array" ref="Z9">HN_STAGE_CELL(COLUMN()-COLUMN($D$5)+1,ROW()-ROW($D$5)+1,HN_CLAMP_DISKS($B$5),$AT$5:$AY$5)</f>
        <v xml:space="preserve"> </v>
      </c>
      <c r="AA9" s="1" t="str" cm="1">
        <f t="array" ref="AA9">HN_STAGE_CELL(COLUMN()-COLUMN($D$5)+1,ROW()-ROW($D$5)+1,HN_CLAMP_DISKS($B$5),$AT$5:$AY$5)</f>
        <v xml:space="preserve"> </v>
      </c>
      <c r="AB9" s="1" t="str" cm="1">
        <f t="array" ref="AB9">HN_STAGE_CELL(COLUMN()-COLUMN($D$5)+1,ROW()-ROW($D$5)+1,HN_CLAMP_DISKS($B$5),$AT$5:$AY$5)</f>
        <v xml:space="preserve"> </v>
      </c>
      <c r="AC9" s="1" t="str" cm="1">
        <f t="array" ref="AC9">HN_STAGE_CELL(COLUMN()-COLUMN($D$5)+1,ROW()-ROW($D$5)+1,HN_CLAMP_DISKS($B$5),$AT$5:$AY$5)</f>
        <v xml:space="preserve"> </v>
      </c>
      <c r="AD9" s="1" t="str" cm="1">
        <f t="array" ref="AD9">HN_STAGE_CELL(COLUMN()-COLUMN($D$5)+1,ROW()-ROW($D$5)+1,HN_CLAMP_DISKS($B$5),$AT$5:$AY$5)</f>
        <v xml:space="preserve"> </v>
      </c>
      <c r="AE9" s="1" t="str" cm="1">
        <f t="array" ref="AE9">HN_STAGE_CELL(COLUMN()-COLUMN($D$5)+1,ROW()-ROW($D$5)+1,HN_CLAMP_DISKS($B$5),$AT$5:$AY$5)</f>
        <v xml:space="preserve"> </v>
      </c>
      <c r="AF9" s="1" t="str" cm="1">
        <f t="array" ref="AF9">HN_STAGE_CELL(COLUMN()-COLUMN($D$5)+1,ROW()-ROW($D$5)+1,HN_CLAMP_DISKS($B$5),$AT$5:$AY$5)</f>
        <v xml:space="preserve"> </v>
      </c>
      <c r="AG9" s="1" t="str" cm="1">
        <f t="array" ref="AG9">HN_STAGE_CELL(COLUMN()-COLUMN($D$5)+1,ROW()-ROW($D$5)+1,HN_CLAMP_DISKS($B$5),$AT$5:$AY$5)</f>
        <v xml:space="preserve"> </v>
      </c>
      <c r="AH9" s="1" t="str" cm="1">
        <f t="array" ref="AH9">HN_STAGE_CELL(COLUMN()-COLUMN($D$5)+1,ROW()-ROW($D$5)+1,HN_CLAMP_DISKS($B$5),$AT$5:$AY$5)</f>
        <v>│</v>
      </c>
      <c r="AI9" s="1" t="str" cm="1">
        <f t="array" ref="AI9">HN_STAGE_CELL(COLUMN()-COLUMN($D$5)+1,ROW()-ROW($D$5)+1,HN_CLAMP_DISKS($B$5),$AT$5:$AY$5)</f>
        <v xml:space="preserve"> </v>
      </c>
      <c r="AJ9" s="1" t="str" cm="1">
        <f t="array" ref="AJ9">HN_STAGE_CELL(COLUMN()-COLUMN($D$5)+1,ROW()-ROW($D$5)+1,HN_CLAMP_DISKS($B$5),$AT$5:$AY$5)</f>
        <v xml:space="preserve"> </v>
      </c>
      <c r="AK9" s="1" t="str" cm="1">
        <f t="array" ref="AK9">HN_STAGE_CELL(COLUMN()-COLUMN($D$5)+1,ROW()-ROW($D$5)+1,HN_CLAMP_DISKS($B$5),$AT$5:$AY$5)</f>
        <v xml:space="preserve"> </v>
      </c>
      <c r="AL9" s="1" t="str" cm="1">
        <f t="array" ref="AL9">HN_STAGE_CELL(COLUMN()-COLUMN($D$5)+1,ROW()-ROW($D$5)+1,HN_CLAMP_DISKS($B$5),$AT$5:$AY$5)</f>
        <v xml:space="preserve"> </v>
      </c>
      <c r="AM9" s="1" t="str" cm="1">
        <f t="array" ref="AM9">HN_STAGE_CELL(COLUMN()-COLUMN($D$5)+1,ROW()-ROW($D$5)+1,HN_CLAMP_DISKS($B$5),$AT$5:$AY$5)</f>
        <v xml:space="preserve"> </v>
      </c>
      <c r="AN9" s="1" t="str" cm="1">
        <f t="array" ref="AN9">HN_STAGE_CELL(COLUMN()-COLUMN($D$5)+1,ROW()-ROW($D$5)+1,HN_CLAMP_DISKS($B$5),$AT$5:$AY$5)</f>
        <v xml:space="preserve"> </v>
      </c>
      <c r="AO9" s="34"/>
      <c r="AP9" s="106" t="s">
        <v>28</v>
      </c>
      <c r="AQ9" s="11"/>
      <c r="AR9" s="106"/>
      <c r="AS9" s="40"/>
      <c r="AT9" s="40"/>
      <c r="AU9" s="40"/>
      <c r="AV9" s="40"/>
      <c r="AW9" s="41"/>
      <c r="AX9" s="40"/>
      <c r="AY9" s="42"/>
    </row>
    <row r="10" spans="1:51" ht="26" customHeight="1">
      <c r="A10" s="89" t="s">
        <v>16</v>
      </c>
      <c r="B10" s="29" t="str" cm="1">
        <f t="array" ref="B10">HN_CURRENT_MOVE($AY$10)</f>
        <v>Start Pose</v>
      </c>
      <c r="C10" s="92"/>
      <c r="D10" s="27" t="str" cm="1">
        <f t="array" ref="D10">HN_STAGE_CELL(COLUMN()-COLUMN($D$5)+1,ROW()-ROW($D$5)+1,HN_CLAMP_DISKS($B$5),$AT$5:$AY$5)</f>
        <v xml:space="preserve"> </v>
      </c>
      <c r="E10" s="1" t="str" cm="1">
        <f t="array" ref="E10">HN_STAGE_CELL(COLUMN()-COLUMN($D$5)+1,ROW()-ROW($D$5)+1,HN_CLAMP_DISKS($B$5),$AT$5:$AY$5)</f>
        <v xml:space="preserve"> </v>
      </c>
      <c r="F10" s="1" t="str" cm="1">
        <f t="array" ref="F10">HN_STAGE_CELL(COLUMN()-COLUMN($D$5)+1,ROW()-ROW($D$5)+1,HN_CLAMP_DISKS($B$5),$AT$5:$AY$5)</f>
        <v xml:space="preserve"> </v>
      </c>
      <c r="G10" s="1" t="str" cm="1">
        <f t="array" ref="G10">HN_STAGE_CELL(COLUMN()-COLUMN($D$5)+1,ROW()-ROW($D$5)+1,HN_CLAMP_DISKS($B$5),$AT$5:$AY$5)</f>
        <v xml:space="preserve"> </v>
      </c>
      <c r="H10" s="1" t="str" cm="1">
        <f t="array" ref="H10">HN_STAGE_CELL(COLUMN()-COLUMN($D$5)+1,ROW()-ROW($D$5)+1,HN_CLAMP_DISKS($B$5),$AT$5:$AY$5)</f>
        <v>█</v>
      </c>
      <c r="I10" s="1" t="str" cm="1">
        <f t="array" ref="I10">HN_STAGE_CELL(COLUMN()-COLUMN($D$5)+1,ROW()-ROW($D$5)+1,HN_CLAMP_DISKS($B$5),$AT$5:$AY$5)</f>
        <v>█</v>
      </c>
      <c r="J10" s="1" t="str" cm="1">
        <f t="array" ref="J10">HN_STAGE_CELL(COLUMN()-COLUMN($D$5)+1,ROW()-ROW($D$5)+1,HN_CLAMP_DISKS($B$5),$AT$5:$AY$5)</f>
        <v>█</v>
      </c>
      <c r="K10" s="1" t="str" cm="1">
        <f t="array" ref="K10">HN_STAGE_CELL(COLUMN()-COLUMN($D$5)+1,ROW()-ROW($D$5)+1,HN_CLAMP_DISKS($B$5),$AT$5:$AY$5)</f>
        <v>█</v>
      </c>
      <c r="L10" s="1" t="str" cm="1">
        <f t="array" ref="L10">HN_STAGE_CELL(COLUMN()-COLUMN($D$5)+1,ROW()-ROW($D$5)+1,HN_CLAMP_DISKS($B$5),$AT$5:$AY$5)</f>
        <v>█</v>
      </c>
      <c r="M10" s="1" t="str" cm="1">
        <f t="array" ref="M10">HN_STAGE_CELL(COLUMN()-COLUMN($D$5)+1,ROW()-ROW($D$5)+1,HN_CLAMP_DISKS($B$5),$AT$5:$AY$5)</f>
        <v xml:space="preserve"> </v>
      </c>
      <c r="N10" s="1" t="str" cm="1">
        <f t="array" ref="N10">HN_STAGE_CELL(COLUMN()-COLUMN($D$5)+1,ROW()-ROW($D$5)+1,HN_CLAMP_DISKS($B$5),$AT$5:$AY$5)</f>
        <v xml:space="preserve"> </v>
      </c>
      <c r="O10" s="1" t="str" cm="1">
        <f t="array" ref="O10">HN_STAGE_CELL(COLUMN()-COLUMN($D$5)+1,ROW()-ROW($D$5)+1,HN_CLAMP_DISKS($B$5),$AT$5:$AY$5)</f>
        <v xml:space="preserve"> </v>
      </c>
      <c r="P10" s="1" t="str" cm="1">
        <f t="array" ref="P10">HN_STAGE_CELL(COLUMN()-COLUMN($D$5)+1,ROW()-ROW($D$5)+1,HN_CLAMP_DISKS($B$5),$AT$5:$AY$5)</f>
        <v xml:space="preserve"> </v>
      </c>
      <c r="Q10" s="1" t="str" cm="1">
        <f t="array" ref="Q10">HN_STAGE_CELL(COLUMN()-COLUMN($D$5)+1,ROW()-ROW($D$5)+1,HN_CLAMP_DISKS($B$5),$AT$5:$AY$5)</f>
        <v xml:space="preserve"> </v>
      </c>
      <c r="R10" s="1" t="str" cm="1">
        <f t="array" ref="R10">HN_STAGE_CELL(COLUMN()-COLUMN($D$5)+1,ROW()-ROW($D$5)+1,HN_CLAMP_DISKS($B$5),$AT$5:$AY$5)</f>
        <v xml:space="preserve"> </v>
      </c>
      <c r="S10" s="1" t="str" cm="1">
        <f t="array" ref="S10">HN_STAGE_CELL(COLUMN()-COLUMN($D$5)+1,ROW()-ROW($D$5)+1,HN_CLAMP_DISKS($B$5),$AT$5:$AY$5)</f>
        <v xml:space="preserve"> </v>
      </c>
      <c r="T10" s="1" t="str" cm="1">
        <f t="array" ref="T10">HN_STAGE_CELL(COLUMN()-COLUMN($D$5)+1,ROW()-ROW($D$5)+1,HN_CLAMP_DISKS($B$5),$AT$5:$AY$5)</f>
        <v xml:space="preserve"> </v>
      </c>
      <c r="U10" s="1" t="str" cm="1">
        <f t="array" ref="U10">HN_STAGE_CELL(COLUMN()-COLUMN($D$5)+1,ROW()-ROW($D$5)+1,HN_CLAMP_DISKS($B$5),$AT$5:$AY$5)</f>
        <v xml:space="preserve"> </v>
      </c>
      <c r="V10" s="1" t="str" cm="1">
        <f t="array" ref="V10">HN_STAGE_CELL(COLUMN()-COLUMN($D$5)+1,ROW()-ROW($D$5)+1,HN_CLAMP_DISKS($B$5),$AT$5:$AY$5)</f>
        <v>│</v>
      </c>
      <c r="W10" s="1" t="str" cm="1">
        <f t="array" ref="W10">HN_STAGE_CELL(COLUMN()-COLUMN($D$5)+1,ROW()-ROW($D$5)+1,HN_CLAMP_DISKS($B$5),$AT$5:$AY$5)</f>
        <v xml:space="preserve"> </v>
      </c>
      <c r="X10" s="1" t="str" cm="1">
        <f t="array" ref="X10">HN_STAGE_CELL(COLUMN()-COLUMN($D$5)+1,ROW()-ROW($D$5)+1,HN_CLAMP_DISKS($B$5),$AT$5:$AY$5)</f>
        <v xml:space="preserve"> </v>
      </c>
      <c r="Y10" s="1" t="str" cm="1">
        <f t="array" ref="Y10">HN_STAGE_CELL(COLUMN()-COLUMN($D$5)+1,ROW()-ROW($D$5)+1,HN_CLAMP_DISKS($B$5),$AT$5:$AY$5)</f>
        <v xml:space="preserve"> </v>
      </c>
      <c r="Z10" s="1" t="str" cm="1">
        <f t="array" ref="Z10">HN_STAGE_CELL(COLUMN()-COLUMN($D$5)+1,ROW()-ROW($D$5)+1,HN_CLAMP_DISKS($B$5),$AT$5:$AY$5)</f>
        <v xml:space="preserve"> </v>
      </c>
      <c r="AA10" s="1" t="str" cm="1">
        <f t="array" ref="AA10">HN_STAGE_CELL(COLUMN()-COLUMN($D$5)+1,ROW()-ROW($D$5)+1,HN_CLAMP_DISKS($B$5),$AT$5:$AY$5)</f>
        <v xml:space="preserve"> </v>
      </c>
      <c r="AB10" s="1" t="str" cm="1">
        <f t="array" ref="AB10">HN_STAGE_CELL(COLUMN()-COLUMN($D$5)+1,ROW()-ROW($D$5)+1,HN_CLAMP_DISKS($B$5),$AT$5:$AY$5)</f>
        <v xml:space="preserve"> </v>
      </c>
      <c r="AC10" s="1" t="str" cm="1">
        <f t="array" ref="AC10">HN_STAGE_CELL(COLUMN()-COLUMN($D$5)+1,ROW()-ROW($D$5)+1,HN_CLAMP_DISKS($B$5),$AT$5:$AY$5)</f>
        <v xml:space="preserve"> </v>
      </c>
      <c r="AD10" s="1" t="str" cm="1">
        <f t="array" ref="AD10">HN_STAGE_CELL(COLUMN()-COLUMN($D$5)+1,ROW()-ROW($D$5)+1,HN_CLAMP_DISKS($B$5),$AT$5:$AY$5)</f>
        <v xml:space="preserve"> </v>
      </c>
      <c r="AE10" s="1" t="str" cm="1">
        <f t="array" ref="AE10">HN_STAGE_CELL(COLUMN()-COLUMN($D$5)+1,ROW()-ROW($D$5)+1,HN_CLAMP_DISKS($B$5),$AT$5:$AY$5)</f>
        <v xml:space="preserve"> </v>
      </c>
      <c r="AF10" s="1" t="str" cm="1">
        <f t="array" ref="AF10">HN_STAGE_CELL(COLUMN()-COLUMN($D$5)+1,ROW()-ROW($D$5)+1,HN_CLAMP_DISKS($B$5),$AT$5:$AY$5)</f>
        <v xml:space="preserve"> </v>
      </c>
      <c r="AG10" s="1" t="str" cm="1">
        <f t="array" ref="AG10">HN_STAGE_CELL(COLUMN()-COLUMN($D$5)+1,ROW()-ROW($D$5)+1,HN_CLAMP_DISKS($B$5),$AT$5:$AY$5)</f>
        <v xml:space="preserve"> </v>
      </c>
      <c r="AH10" s="1" t="str" cm="1">
        <f t="array" ref="AH10">HN_STAGE_CELL(COLUMN()-COLUMN($D$5)+1,ROW()-ROW($D$5)+1,HN_CLAMP_DISKS($B$5),$AT$5:$AY$5)</f>
        <v>│</v>
      </c>
      <c r="AI10" s="1" t="str" cm="1">
        <f t="array" ref="AI10">HN_STAGE_CELL(COLUMN()-COLUMN($D$5)+1,ROW()-ROW($D$5)+1,HN_CLAMP_DISKS($B$5),$AT$5:$AY$5)</f>
        <v xml:space="preserve"> </v>
      </c>
      <c r="AJ10" s="1" t="str" cm="1">
        <f t="array" ref="AJ10">HN_STAGE_CELL(COLUMN()-COLUMN($D$5)+1,ROW()-ROW($D$5)+1,HN_CLAMP_DISKS($B$5),$AT$5:$AY$5)</f>
        <v xml:space="preserve"> </v>
      </c>
      <c r="AK10" s="1" t="str" cm="1">
        <f t="array" ref="AK10">HN_STAGE_CELL(COLUMN()-COLUMN($D$5)+1,ROW()-ROW($D$5)+1,HN_CLAMP_DISKS($B$5),$AT$5:$AY$5)</f>
        <v xml:space="preserve"> </v>
      </c>
      <c r="AL10" s="1" t="str" cm="1">
        <f t="array" ref="AL10">HN_STAGE_CELL(COLUMN()-COLUMN($D$5)+1,ROW()-ROW($D$5)+1,HN_CLAMP_DISKS($B$5),$AT$5:$AY$5)</f>
        <v xml:space="preserve"> </v>
      </c>
      <c r="AM10" s="1" t="str" cm="1">
        <f t="array" ref="AM10">HN_STAGE_CELL(COLUMN()-COLUMN($D$5)+1,ROW()-ROW($D$5)+1,HN_CLAMP_DISKS($B$5),$AT$5:$AY$5)</f>
        <v xml:space="preserve"> </v>
      </c>
      <c r="AN10" s="1" t="str" cm="1">
        <f t="array" ref="AN10">HN_STAGE_CELL(COLUMN()-COLUMN($D$5)+1,ROW()-ROW($D$5)+1,HN_CLAMP_DISKS($B$5),$AT$5:$AY$5)</f>
        <v xml:space="preserve"> </v>
      </c>
      <c r="AO10" s="34"/>
      <c r="AP10" s="107" t="s">
        <v>4</v>
      </c>
      <c r="AQ10" s="108" t="s">
        <v>29</v>
      </c>
      <c r="AR10" s="107" t="s">
        <v>26</v>
      </c>
      <c r="AS10" s="47"/>
      <c r="AT10" s="47"/>
      <c r="AU10" s="47"/>
      <c r="AV10" s="47"/>
      <c r="AW10" s="48"/>
      <c r="AX10" s="47"/>
      <c r="AY10" s="49">
        <f>Engine!$B$7</f>
        <v>0</v>
      </c>
    </row>
    <row r="11" spans="1:51" ht="20" customHeight="1">
      <c r="A11" s="89" t="s">
        <v>17</v>
      </c>
      <c r="B11" s="29" t="str" cm="1">
        <f t="array" ref="B11">HN_PROGRESS_BAR($AY$10,$B$9,10)</f>
        <v>□□□□□□□□□□  0%</v>
      </c>
      <c r="C11" s="92"/>
      <c r="D11" s="27" t="str" cm="1">
        <f t="array" ref="D11">HN_STAGE_CELL(COLUMN()-COLUMN($D$5)+1,ROW()-ROW($D$5)+1,HN_CLAMP_DISKS($B$5),$AT$5:$AY$5)</f>
        <v xml:space="preserve"> </v>
      </c>
      <c r="E11" s="1" t="str" cm="1">
        <f t="array" ref="E11">HN_STAGE_CELL(COLUMN()-COLUMN($D$5)+1,ROW()-ROW($D$5)+1,HN_CLAMP_DISKS($B$5),$AT$5:$AY$5)</f>
        <v>─</v>
      </c>
      <c r="F11" s="1" t="str" cm="1">
        <f t="array" ref="F11">HN_STAGE_CELL(COLUMN()-COLUMN($D$5)+1,ROW()-ROW($D$5)+1,HN_CLAMP_DISKS($B$5),$AT$5:$AY$5)</f>
        <v>─</v>
      </c>
      <c r="G11" s="1" t="str" cm="1">
        <f t="array" ref="G11">HN_STAGE_CELL(COLUMN()-COLUMN($D$5)+1,ROW()-ROW($D$5)+1,HN_CLAMP_DISKS($B$5),$AT$5:$AY$5)</f>
        <v>─</v>
      </c>
      <c r="H11" s="1" t="str" cm="1">
        <f t="array" ref="H11">HN_STAGE_CELL(COLUMN()-COLUMN($D$5)+1,ROW()-ROW($D$5)+1,HN_CLAMP_DISKS($B$5),$AT$5:$AY$5)</f>
        <v>─</v>
      </c>
      <c r="I11" s="1" t="str" cm="1">
        <f t="array" ref="I11">HN_STAGE_CELL(COLUMN()-COLUMN($D$5)+1,ROW()-ROW($D$5)+1,HN_CLAMP_DISKS($B$5),$AT$5:$AY$5)</f>
        <v>─</v>
      </c>
      <c r="J11" s="1" t="str" cm="1">
        <f t="array" ref="J11">HN_STAGE_CELL(COLUMN()-COLUMN($D$5)+1,ROW()-ROW($D$5)+1,HN_CLAMP_DISKS($B$5),$AT$5:$AY$5)</f>
        <v>─</v>
      </c>
      <c r="K11" s="1" t="str" cm="1">
        <f t="array" ref="K11">HN_STAGE_CELL(COLUMN()-COLUMN($D$5)+1,ROW()-ROW($D$5)+1,HN_CLAMP_DISKS($B$5),$AT$5:$AY$5)</f>
        <v>─</v>
      </c>
      <c r="L11" s="1" t="str" cm="1">
        <f t="array" ref="L11">HN_STAGE_CELL(COLUMN()-COLUMN($D$5)+1,ROW()-ROW($D$5)+1,HN_CLAMP_DISKS($B$5),$AT$5:$AY$5)</f>
        <v>─</v>
      </c>
      <c r="M11" s="1" t="str" cm="1">
        <f t="array" ref="M11">HN_STAGE_CELL(COLUMN()-COLUMN($D$5)+1,ROW()-ROW($D$5)+1,HN_CLAMP_DISKS($B$5),$AT$5:$AY$5)</f>
        <v>─</v>
      </c>
      <c r="N11" s="1" t="str" cm="1">
        <f t="array" ref="N11">HN_STAGE_CELL(COLUMN()-COLUMN($D$5)+1,ROW()-ROW($D$5)+1,HN_CLAMP_DISKS($B$5),$AT$5:$AY$5)</f>
        <v>─</v>
      </c>
      <c r="O11" s="1" t="str" cm="1">
        <f t="array" ref="O11">HN_STAGE_CELL(COLUMN()-COLUMN($D$5)+1,ROW()-ROW($D$5)+1,HN_CLAMP_DISKS($B$5),$AT$5:$AY$5)</f>
        <v>─</v>
      </c>
      <c r="P11" s="1" t="str" cm="1">
        <f t="array" ref="P11">HN_STAGE_CELL(COLUMN()-COLUMN($D$5)+1,ROW()-ROW($D$5)+1,HN_CLAMP_DISKS($B$5),$AT$5:$AY$5)</f>
        <v xml:space="preserve"> </v>
      </c>
      <c r="Q11" s="1" t="str" cm="1">
        <f t="array" ref="Q11">HN_STAGE_CELL(COLUMN()-COLUMN($D$5)+1,ROW()-ROW($D$5)+1,HN_CLAMP_DISKS($B$5),$AT$5:$AY$5)</f>
        <v>─</v>
      </c>
      <c r="R11" s="1" t="str" cm="1">
        <f t="array" ref="R11">HN_STAGE_CELL(COLUMN()-COLUMN($D$5)+1,ROW()-ROW($D$5)+1,HN_CLAMP_DISKS($B$5),$AT$5:$AY$5)</f>
        <v>─</v>
      </c>
      <c r="S11" s="1" t="str" cm="1">
        <f t="array" ref="S11">HN_STAGE_CELL(COLUMN()-COLUMN($D$5)+1,ROW()-ROW($D$5)+1,HN_CLAMP_DISKS($B$5),$AT$5:$AY$5)</f>
        <v>─</v>
      </c>
      <c r="T11" s="1" t="str" cm="1">
        <f t="array" ref="T11">HN_STAGE_CELL(COLUMN()-COLUMN($D$5)+1,ROW()-ROW($D$5)+1,HN_CLAMP_DISKS($B$5),$AT$5:$AY$5)</f>
        <v>─</v>
      </c>
      <c r="U11" s="1" t="str" cm="1">
        <f t="array" ref="U11">HN_STAGE_CELL(COLUMN()-COLUMN($D$5)+1,ROW()-ROW($D$5)+1,HN_CLAMP_DISKS($B$5),$AT$5:$AY$5)</f>
        <v>─</v>
      </c>
      <c r="V11" s="1" t="str" cm="1">
        <f t="array" ref="V11">HN_STAGE_CELL(COLUMN()-COLUMN($D$5)+1,ROW()-ROW($D$5)+1,HN_CLAMP_DISKS($B$5),$AT$5:$AY$5)</f>
        <v>─</v>
      </c>
      <c r="W11" s="1" t="str" cm="1">
        <f t="array" ref="W11">HN_STAGE_CELL(COLUMN()-COLUMN($D$5)+1,ROW()-ROW($D$5)+1,HN_CLAMP_DISKS($B$5),$AT$5:$AY$5)</f>
        <v>─</v>
      </c>
      <c r="X11" s="1" t="str" cm="1">
        <f t="array" ref="X11">HN_STAGE_CELL(COLUMN()-COLUMN($D$5)+1,ROW()-ROW($D$5)+1,HN_CLAMP_DISKS($B$5),$AT$5:$AY$5)</f>
        <v>─</v>
      </c>
      <c r="Y11" s="1" t="str" cm="1">
        <f t="array" ref="Y11">HN_STAGE_CELL(COLUMN()-COLUMN($D$5)+1,ROW()-ROW($D$5)+1,HN_CLAMP_DISKS($B$5),$AT$5:$AY$5)</f>
        <v>─</v>
      </c>
      <c r="Z11" s="1" t="str" cm="1">
        <f t="array" ref="Z11">HN_STAGE_CELL(COLUMN()-COLUMN($D$5)+1,ROW()-ROW($D$5)+1,HN_CLAMP_DISKS($B$5),$AT$5:$AY$5)</f>
        <v>─</v>
      </c>
      <c r="AA11" s="1" t="str" cm="1">
        <f t="array" ref="AA11">HN_STAGE_CELL(COLUMN()-COLUMN($D$5)+1,ROW()-ROW($D$5)+1,HN_CLAMP_DISKS($B$5),$AT$5:$AY$5)</f>
        <v>─</v>
      </c>
      <c r="AB11" s="1" t="str" cm="1">
        <f t="array" ref="AB11">HN_STAGE_CELL(COLUMN()-COLUMN($D$5)+1,ROW()-ROW($D$5)+1,HN_CLAMP_DISKS($B$5),$AT$5:$AY$5)</f>
        <v xml:space="preserve"> </v>
      </c>
      <c r="AC11" s="1" t="str" cm="1">
        <f t="array" ref="AC11">HN_STAGE_CELL(COLUMN()-COLUMN($D$5)+1,ROW()-ROW($D$5)+1,HN_CLAMP_DISKS($B$5),$AT$5:$AY$5)</f>
        <v>─</v>
      </c>
      <c r="AD11" s="1" t="str" cm="1">
        <f t="array" ref="AD11">HN_STAGE_CELL(COLUMN()-COLUMN($D$5)+1,ROW()-ROW($D$5)+1,HN_CLAMP_DISKS($B$5),$AT$5:$AY$5)</f>
        <v>─</v>
      </c>
      <c r="AE11" s="1" t="str" cm="1">
        <f t="array" ref="AE11">HN_STAGE_CELL(COLUMN()-COLUMN($D$5)+1,ROW()-ROW($D$5)+1,HN_CLAMP_DISKS($B$5),$AT$5:$AY$5)</f>
        <v>─</v>
      </c>
      <c r="AF11" s="1" t="str" cm="1">
        <f t="array" ref="AF11">HN_STAGE_CELL(COLUMN()-COLUMN($D$5)+1,ROW()-ROW($D$5)+1,HN_CLAMP_DISKS($B$5),$AT$5:$AY$5)</f>
        <v>─</v>
      </c>
      <c r="AG11" s="1" t="str" cm="1">
        <f t="array" ref="AG11">HN_STAGE_CELL(COLUMN()-COLUMN($D$5)+1,ROW()-ROW($D$5)+1,HN_CLAMP_DISKS($B$5),$AT$5:$AY$5)</f>
        <v>─</v>
      </c>
      <c r="AH11" s="1" t="str" cm="1">
        <f t="array" ref="AH11">HN_STAGE_CELL(COLUMN()-COLUMN($D$5)+1,ROW()-ROW($D$5)+1,HN_CLAMP_DISKS($B$5),$AT$5:$AY$5)</f>
        <v>─</v>
      </c>
      <c r="AI11" s="1" t="str" cm="1">
        <f t="array" ref="AI11">HN_STAGE_CELL(COLUMN()-COLUMN($D$5)+1,ROW()-ROW($D$5)+1,HN_CLAMP_DISKS($B$5),$AT$5:$AY$5)</f>
        <v>─</v>
      </c>
      <c r="AJ11" s="1" t="str" cm="1">
        <f t="array" ref="AJ11">HN_STAGE_CELL(COLUMN()-COLUMN($D$5)+1,ROW()-ROW($D$5)+1,HN_CLAMP_DISKS($B$5),$AT$5:$AY$5)</f>
        <v>─</v>
      </c>
      <c r="AK11" s="1" t="str" cm="1">
        <f t="array" ref="AK11">HN_STAGE_CELL(COLUMN()-COLUMN($D$5)+1,ROW()-ROW($D$5)+1,HN_CLAMP_DISKS($B$5),$AT$5:$AY$5)</f>
        <v>─</v>
      </c>
      <c r="AL11" s="1" t="str" cm="1">
        <f t="array" ref="AL11">HN_STAGE_CELL(COLUMN()-COLUMN($D$5)+1,ROW()-ROW($D$5)+1,HN_CLAMP_DISKS($B$5),$AT$5:$AY$5)</f>
        <v>─</v>
      </c>
      <c r="AM11" s="1" t="str" cm="1">
        <f t="array" ref="AM11">HN_STAGE_CELL(COLUMN()-COLUMN($D$5)+1,ROW()-ROW($D$5)+1,HN_CLAMP_DISKS($B$5),$AT$5:$AY$5)</f>
        <v>─</v>
      </c>
      <c r="AN11" s="1" t="str" cm="1">
        <f t="array" ref="AN11">HN_STAGE_CELL(COLUMN()-COLUMN($D$5)+1,ROW()-ROW($D$5)+1,HN_CLAMP_DISKS($B$5),$AT$5:$AY$5)</f>
        <v xml:space="preserve"> </v>
      </c>
      <c r="AO11" s="34"/>
      <c r="AP11" s="111" cm="1">
        <f t="array" ref="AP11">HN_KEYFRAME_STEP($AY$10,HN_MAX_STEP(HN_CLAMP_DISKS($B$5)),ROW()-11)</f>
        <v>0</v>
      </c>
      <c r="AQ11" s="111" t="str" cm="1">
        <f t="array" ref="AQ11">HN_MOVE_LABEL(AP11," · ")</f>
        <v>Start Pose</v>
      </c>
      <c r="AR11" s="111" t="str">
        <f t="shared" ref="AR11:AR18" si="0">IF(AP11=$AY$10,"◀ current","")</f>
        <v>◀ current</v>
      </c>
      <c r="AS11" s="34"/>
      <c r="AT11" s="34"/>
      <c r="AU11" s="34"/>
      <c r="AV11" s="34"/>
      <c r="AW11" s="34"/>
      <c r="AX11" s="34"/>
      <c r="AY11" s="34"/>
    </row>
    <row r="12" spans="1:51" ht="18" customHeight="1">
      <c r="A12" s="89" t="s">
        <v>18</v>
      </c>
      <c r="B12" s="29" t="str" cm="1">
        <f t="array" ref="B12">HN_POSITIONS(HN_CLAMP_DISKS($B$5),$AT$5:$AY$5)</f>
        <v>D1:A  D2:A  D3:A</v>
      </c>
      <c r="C12" s="92"/>
      <c r="D12" s="27" t="str" cm="1">
        <f t="array" ref="D12">HN_STAGE_CELL(COLUMN()-COLUMN($D$5)+1,ROW()-ROW($D$5)+1,HN_CLAMP_DISKS($B$5),$AT$5:$AY$5)</f>
        <v xml:space="preserve"> </v>
      </c>
      <c r="E12" s="1" t="str" cm="1">
        <f t="array" ref="E12">HN_STAGE_CELL(COLUMN()-COLUMN($D$5)+1,ROW()-ROW($D$5)+1,HN_CLAMP_DISKS($B$5),$AT$5:$AY$5)</f>
        <v xml:space="preserve"> </v>
      </c>
      <c r="F12" s="1" t="str" cm="1">
        <f t="array" ref="F12">HN_STAGE_CELL(COLUMN()-COLUMN($D$5)+1,ROW()-ROW($D$5)+1,HN_CLAMP_DISKS($B$5),$AT$5:$AY$5)</f>
        <v xml:space="preserve"> </v>
      </c>
      <c r="G12" s="1" t="str" cm="1">
        <f t="array" ref="G12">HN_STAGE_CELL(COLUMN()-COLUMN($D$5)+1,ROW()-ROW($D$5)+1,HN_CLAMP_DISKS($B$5),$AT$5:$AY$5)</f>
        <v xml:space="preserve"> </v>
      </c>
      <c r="H12" s="1" t="str" cm="1">
        <f t="array" ref="H12">HN_STAGE_CELL(COLUMN()-COLUMN($D$5)+1,ROW()-ROW($D$5)+1,HN_CLAMP_DISKS($B$5),$AT$5:$AY$5)</f>
        <v xml:space="preserve"> </v>
      </c>
      <c r="I12" s="1" t="str" cm="1">
        <f t="array" ref="I12">HN_STAGE_CELL(COLUMN()-COLUMN($D$5)+1,ROW()-ROW($D$5)+1,HN_CLAMP_DISKS($B$5),$AT$5:$AY$5)</f>
        <v xml:space="preserve"> </v>
      </c>
      <c r="J12" s="1" t="str" cm="1">
        <f t="array" ref="J12">HN_STAGE_CELL(COLUMN()-COLUMN($D$5)+1,ROW()-ROW($D$5)+1,HN_CLAMP_DISKS($B$5),$AT$5:$AY$5)</f>
        <v>A</v>
      </c>
      <c r="K12" s="1" t="str" cm="1">
        <f t="array" ref="K12">HN_STAGE_CELL(COLUMN()-COLUMN($D$5)+1,ROW()-ROW($D$5)+1,HN_CLAMP_DISKS($B$5),$AT$5:$AY$5)</f>
        <v xml:space="preserve"> </v>
      </c>
      <c r="L12" s="1" t="str" cm="1">
        <f t="array" ref="L12">HN_STAGE_CELL(COLUMN()-COLUMN($D$5)+1,ROW()-ROW($D$5)+1,HN_CLAMP_DISKS($B$5),$AT$5:$AY$5)</f>
        <v xml:space="preserve"> </v>
      </c>
      <c r="M12" s="1" t="str" cm="1">
        <f t="array" ref="M12">HN_STAGE_CELL(COLUMN()-COLUMN($D$5)+1,ROW()-ROW($D$5)+1,HN_CLAMP_DISKS($B$5),$AT$5:$AY$5)</f>
        <v xml:space="preserve"> </v>
      </c>
      <c r="N12" s="1" t="str" cm="1">
        <f t="array" ref="N12">HN_STAGE_CELL(COLUMN()-COLUMN($D$5)+1,ROW()-ROW($D$5)+1,HN_CLAMP_DISKS($B$5),$AT$5:$AY$5)</f>
        <v xml:space="preserve"> </v>
      </c>
      <c r="O12" s="1" t="str" cm="1">
        <f t="array" ref="O12">HN_STAGE_CELL(COLUMN()-COLUMN($D$5)+1,ROW()-ROW($D$5)+1,HN_CLAMP_DISKS($B$5),$AT$5:$AY$5)</f>
        <v xml:space="preserve"> </v>
      </c>
      <c r="P12" s="1" t="str" cm="1">
        <f t="array" ref="P12">HN_STAGE_CELL(COLUMN()-COLUMN($D$5)+1,ROW()-ROW($D$5)+1,HN_CLAMP_DISKS($B$5),$AT$5:$AY$5)</f>
        <v xml:space="preserve"> </v>
      </c>
      <c r="Q12" s="1" t="str" cm="1">
        <f t="array" ref="Q12">HN_STAGE_CELL(COLUMN()-COLUMN($D$5)+1,ROW()-ROW($D$5)+1,HN_CLAMP_DISKS($B$5),$AT$5:$AY$5)</f>
        <v xml:space="preserve"> </v>
      </c>
      <c r="R12" s="1" t="str" cm="1">
        <f t="array" ref="R12">HN_STAGE_CELL(COLUMN()-COLUMN($D$5)+1,ROW()-ROW($D$5)+1,HN_CLAMP_DISKS($B$5),$AT$5:$AY$5)</f>
        <v xml:space="preserve"> </v>
      </c>
      <c r="S12" s="1" t="str" cm="1">
        <f t="array" ref="S12">HN_STAGE_CELL(COLUMN()-COLUMN($D$5)+1,ROW()-ROW($D$5)+1,HN_CLAMP_DISKS($B$5),$AT$5:$AY$5)</f>
        <v xml:space="preserve"> </v>
      </c>
      <c r="T12" s="1" t="str" cm="1">
        <f t="array" ref="T12">HN_STAGE_CELL(COLUMN()-COLUMN($D$5)+1,ROW()-ROW($D$5)+1,HN_CLAMP_DISKS($B$5),$AT$5:$AY$5)</f>
        <v xml:space="preserve"> </v>
      </c>
      <c r="U12" s="1" t="str" cm="1">
        <f t="array" ref="U12">HN_STAGE_CELL(COLUMN()-COLUMN($D$5)+1,ROW()-ROW($D$5)+1,HN_CLAMP_DISKS($B$5),$AT$5:$AY$5)</f>
        <v xml:space="preserve"> </v>
      </c>
      <c r="V12" s="1" t="str" cm="1">
        <f t="array" ref="V12">HN_STAGE_CELL(COLUMN()-COLUMN($D$5)+1,ROW()-ROW($D$5)+1,HN_CLAMP_DISKS($B$5),$AT$5:$AY$5)</f>
        <v>B</v>
      </c>
      <c r="W12" s="1" t="str" cm="1">
        <f t="array" ref="W12">HN_STAGE_CELL(COLUMN()-COLUMN($D$5)+1,ROW()-ROW($D$5)+1,HN_CLAMP_DISKS($B$5),$AT$5:$AY$5)</f>
        <v xml:space="preserve"> </v>
      </c>
      <c r="X12" s="1" t="str" cm="1">
        <f t="array" ref="X12">HN_STAGE_CELL(COLUMN()-COLUMN($D$5)+1,ROW()-ROW($D$5)+1,HN_CLAMP_DISKS($B$5),$AT$5:$AY$5)</f>
        <v xml:space="preserve"> </v>
      </c>
      <c r="Y12" s="1" t="str" cm="1">
        <f t="array" ref="Y12">HN_STAGE_CELL(COLUMN()-COLUMN($D$5)+1,ROW()-ROW($D$5)+1,HN_CLAMP_DISKS($B$5),$AT$5:$AY$5)</f>
        <v xml:space="preserve"> </v>
      </c>
      <c r="Z12" s="1" t="str" cm="1">
        <f t="array" ref="Z12">HN_STAGE_CELL(COLUMN()-COLUMN($D$5)+1,ROW()-ROW($D$5)+1,HN_CLAMP_DISKS($B$5),$AT$5:$AY$5)</f>
        <v xml:space="preserve"> </v>
      </c>
      <c r="AA12" s="1" t="str" cm="1">
        <f t="array" ref="AA12">HN_STAGE_CELL(COLUMN()-COLUMN($D$5)+1,ROW()-ROW($D$5)+1,HN_CLAMP_DISKS($B$5),$AT$5:$AY$5)</f>
        <v xml:space="preserve"> </v>
      </c>
      <c r="AB12" s="1" t="str" cm="1">
        <f t="array" ref="AB12">HN_STAGE_CELL(COLUMN()-COLUMN($D$5)+1,ROW()-ROW($D$5)+1,HN_CLAMP_DISKS($B$5),$AT$5:$AY$5)</f>
        <v xml:space="preserve"> </v>
      </c>
      <c r="AC12" s="1" t="str" cm="1">
        <f t="array" ref="AC12">HN_STAGE_CELL(COLUMN()-COLUMN($D$5)+1,ROW()-ROW($D$5)+1,HN_CLAMP_DISKS($B$5),$AT$5:$AY$5)</f>
        <v xml:space="preserve"> </v>
      </c>
      <c r="AD12" s="1" t="str" cm="1">
        <f t="array" ref="AD12">HN_STAGE_CELL(COLUMN()-COLUMN($D$5)+1,ROW()-ROW($D$5)+1,HN_CLAMP_DISKS($B$5),$AT$5:$AY$5)</f>
        <v xml:space="preserve"> </v>
      </c>
      <c r="AE12" s="1" t="str" cm="1">
        <f t="array" ref="AE12">HN_STAGE_CELL(COLUMN()-COLUMN($D$5)+1,ROW()-ROW($D$5)+1,HN_CLAMP_DISKS($B$5),$AT$5:$AY$5)</f>
        <v xml:space="preserve"> </v>
      </c>
      <c r="AF12" s="1" t="str" cm="1">
        <f t="array" ref="AF12">HN_STAGE_CELL(COLUMN()-COLUMN($D$5)+1,ROW()-ROW($D$5)+1,HN_CLAMP_DISKS($B$5),$AT$5:$AY$5)</f>
        <v xml:space="preserve"> </v>
      </c>
      <c r="AG12" s="1" t="str" cm="1">
        <f t="array" ref="AG12">HN_STAGE_CELL(COLUMN()-COLUMN($D$5)+1,ROW()-ROW($D$5)+1,HN_CLAMP_DISKS($B$5),$AT$5:$AY$5)</f>
        <v xml:space="preserve"> </v>
      </c>
      <c r="AH12" s="1" t="str" cm="1">
        <f t="array" ref="AH12">HN_STAGE_CELL(COLUMN()-COLUMN($D$5)+1,ROW()-ROW($D$5)+1,HN_CLAMP_DISKS($B$5),$AT$5:$AY$5)</f>
        <v>C</v>
      </c>
      <c r="AI12" s="1" t="str" cm="1">
        <f t="array" ref="AI12">HN_STAGE_CELL(COLUMN()-COLUMN($D$5)+1,ROW()-ROW($D$5)+1,HN_CLAMP_DISKS($B$5),$AT$5:$AY$5)</f>
        <v xml:space="preserve"> </v>
      </c>
      <c r="AJ12" s="1" t="str" cm="1">
        <f t="array" ref="AJ12">HN_STAGE_CELL(COLUMN()-COLUMN($D$5)+1,ROW()-ROW($D$5)+1,HN_CLAMP_DISKS($B$5),$AT$5:$AY$5)</f>
        <v xml:space="preserve"> </v>
      </c>
      <c r="AK12" s="1" t="str" cm="1">
        <f t="array" ref="AK12">HN_STAGE_CELL(COLUMN()-COLUMN($D$5)+1,ROW()-ROW($D$5)+1,HN_CLAMP_DISKS($B$5),$AT$5:$AY$5)</f>
        <v xml:space="preserve"> </v>
      </c>
      <c r="AL12" s="1" t="str" cm="1">
        <f t="array" ref="AL12">HN_STAGE_CELL(COLUMN()-COLUMN($D$5)+1,ROW()-ROW($D$5)+1,HN_CLAMP_DISKS($B$5),$AT$5:$AY$5)</f>
        <v xml:space="preserve"> </v>
      </c>
      <c r="AM12" s="1" t="str" cm="1">
        <f t="array" ref="AM12">HN_STAGE_CELL(COLUMN()-COLUMN($D$5)+1,ROW()-ROW($D$5)+1,HN_CLAMP_DISKS($B$5),$AT$5:$AY$5)</f>
        <v xml:space="preserve"> </v>
      </c>
      <c r="AN12" s="1" t="str" cm="1">
        <f t="array" ref="AN12">HN_STAGE_CELL(COLUMN()-COLUMN($D$5)+1,ROW()-ROW($D$5)+1,HN_CLAMP_DISKS($B$5),$AT$5:$AY$5)</f>
        <v xml:space="preserve"> </v>
      </c>
      <c r="AO12" s="34"/>
      <c r="AP12" s="112" cm="1">
        <f t="array" ref="AP12">HN_KEYFRAME_STEP($AY$10,HN_MAX_STEP(HN_CLAMP_DISKS($B$5)),ROW()-11)</f>
        <v>1</v>
      </c>
      <c r="AQ12" s="112" t="str" cm="1">
        <f t="array" ref="AQ12">HN_MOVE_LABEL(AP12," · ")</f>
        <v>Disk 1 · A→C</v>
      </c>
      <c r="AR12" s="112" t="str">
        <f t="shared" si="0"/>
        <v/>
      </c>
      <c r="AS12" s="34"/>
      <c r="AT12" s="34"/>
      <c r="AU12" s="34"/>
      <c r="AV12" s="34"/>
      <c r="AW12" s="34"/>
      <c r="AX12" s="34"/>
      <c r="AY12" s="34"/>
    </row>
    <row r="13" spans="1:51" ht="24" customHeight="1" thickBot="1">
      <c r="A13" s="91" t="s">
        <v>61</v>
      </c>
      <c r="B13" s="30" t="str" cm="1">
        <f t="array" ref="B13">_xlfn.LET(_xlpm.d,HN_CLAMP_DISKS($B$5),_xlpm.s,HN_EFFECTIVE_STEP($B$6,HN_MAX_STEP(_xlpm.d)),IF(IFERROR(AND($B$5=_xlpm.d,$B$6=_xlpm.s),FALSE),"Inputs valid","Display adjusted to "&amp;_xlpm.d&amp;" disks / step "&amp;_xlpm.s))</f>
        <v>Inputs valid</v>
      </c>
      <c r="C13" s="92"/>
      <c r="D13" s="119" t="s">
        <v>36</v>
      </c>
      <c r="E13" s="129" t="s">
        <v>62</v>
      </c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30"/>
      <c r="AO13" s="34"/>
      <c r="AP13" s="112" cm="1">
        <f t="array" ref="AP13">HN_KEYFRAME_STEP($AY$10,HN_MAX_STEP(HN_CLAMP_DISKS($B$5)),ROW()-11)</f>
        <v>2</v>
      </c>
      <c r="AQ13" s="112" t="str" cm="1">
        <f t="array" ref="AQ13">HN_MOVE_LABEL(AP13," · ")</f>
        <v>Disk 2 · A→B</v>
      </c>
      <c r="AR13" s="112" t="str">
        <f t="shared" si="0"/>
        <v/>
      </c>
      <c r="AS13" s="34"/>
      <c r="AT13" s="34"/>
      <c r="AU13" s="34"/>
      <c r="AV13" s="34"/>
      <c r="AW13" s="34"/>
      <c r="AX13" s="34"/>
      <c r="AY13" s="34"/>
    </row>
    <row r="14" spans="1:51" ht="22" customHeight="1">
      <c r="A14" s="34"/>
      <c r="B14" s="34"/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5"/>
      <c r="AO14" s="34"/>
      <c r="AP14" s="112" cm="1">
        <f t="array" ref="AP14">HN_KEYFRAME_STEP($AY$10,HN_MAX_STEP(HN_CLAMP_DISKS($B$5)),ROW()-11)</f>
        <v>3</v>
      </c>
      <c r="AQ14" s="112" t="str" cm="1">
        <f t="array" ref="AQ14">HN_MOVE_LABEL(AP14," · ")</f>
        <v>Disk 1 · C→B</v>
      </c>
      <c r="AR14" s="112" t="str">
        <f t="shared" si="0"/>
        <v/>
      </c>
      <c r="AS14" s="34"/>
      <c r="AT14" s="34"/>
      <c r="AU14" s="34"/>
      <c r="AV14" s="34"/>
      <c r="AW14" s="34"/>
      <c r="AX14" s="34"/>
      <c r="AY14" s="34"/>
    </row>
    <row r="15" spans="1:51" ht="20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112" cm="1">
        <f t="array" ref="AP15">HN_KEYFRAME_STEP($AY$10,HN_MAX_STEP(HN_CLAMP_DISKS($B$5)),ROW()-11)</f>
        <v>4</v>
      </c>
      <c r="AQ15" s="112" t="str" cm="1">
        <f t="array" ref="AQ15">HN_MOVE_LABEL(AP15," · ")</f>
        <v>Disk 3 · A→C</v>
      </c>
      <c r="AR15" s="112" t="str">
        <f t="shared" si="0"/>
        <v/>
      </c>
      <c r="AS15" s="34"/>
      <c r="AT15" s="34"/>
      <c r="AU15" s="34"/>
      <c r="AV15" s="34"/>
      <c r="AW15" s="34"/>
      <c r="AX15" s="34"/>
      <c r="AY15" s="34"/>
    </row>
    <row r="16" spans="1:51" ht="20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112" cm="1">
        <f t="array" ref="AP16">HN_KEYFRAME_STEP($AY$10,HN_MAX_STEP(HN_CLAMP_DISKS($B$5)),ROW()-11)</f>
        <v>5</v>
      </c>
      <c r="AQ16" s="112" t="str" cm="1">
        <f t="array" ref="AQ16">HN_MOVE_LABEL(AP16," · ")</f>
        <v>Disk 1 · B→A</v>
      </c>
      <c r="AR16" s="112" t="str">
        <f t="shared" si="0"/>
        <v/>
      </c>
      <c r="AS16" s="34"/>
      <c r="AT16" s="34"/>
      <c r="AU16" s="34"/>
      <c r="AV16" s="34"/>
      <c r="AW16" s="34"/>
      <c r="AX16" s="34"/>
      <c r="AY16" s="34"/>
    </row>
    <row r="17" spans="1:51" ht="20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112" cm="1">
        <f t="array" ref="AP17">HN_KEYFRAME_STEP($AY$10,HN_MAX_STEP(HN_CLAMP_DISKS($B$5)),ROW()-11)</f>
        <v>6</v>
      </c>
      <c r="AQ17" s="112" t="str" cm="1">
        <f t="array" ref="AQ17">HN_MOVE_LABEL(AP17," · ")</f>
        <v>Disk 2 · B→C</v>
      </c>
      <c r="AR17" s="112" t="str">
        <f t="shared" si="0"/>
        <v/>
      </c>
      <c r="AS17" s="34"/>
      <c r="AT17" s="34"/>
      <c r="AU17" s="34"/>
      <c r="AV17" s="34"/>
      <c r="AW17" s="34"/>
      <c r="AX17" s="34"/>
      <c r="AY17" s="34"/>
    </row>
    <row r="18" spans="1:51" ht="20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113" cm="1">
        <f t="array" ref="AP18">HN_KEYFRAME_STEP($AY$10,HN_MAX_STEP(HN_CLAMP_DISKS($B$5)),ROW()-11)</f>
        <v>7</v>
      </c>
      <c r="AQ18" s="113" t="str" cm="1">
        <f t="array" ref="AQ18">HN_MOVE_LABEL(AP18," · ")</f>
        <v>Disk 1 · A→C</v>
      </c>
      <c r="AR18" s="113" t="str">
        <f t="shared" si="0"/>
        <v/>
      </c>
      <c r="AS18" s="34"/>
      <c r="AT18" s="34"/>
      <c r="AU18" s="34"/>
      <c r="AV18" s="34"/>
      <c r="AW18" s="34"/>
      <c r="AX18" s="34"/>
      <c r="AY18" s="34"/>
    </row>
    <row r="19" spans="1:51" ht="20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120" t="s">
        <v>63</v>
      </c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S19" s="34"/>
      <c r="AT19" s="34"/>
      <c r="AU19" s="34"/>
      <c r="AV19" s="34"/>
      <c r="AW19" s="34"/>
      <c r="AX19" s="34"/>
      <c r="AY19" s="34"/>
    </row>
    <row r="20" spans="1:51" ht="20" customHeight="1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09"/>
      <c r="Q20" s="109"/>
      <c r="R20" s="109"/>
      <c r="S20" s="92"/>
      <c r="T20" s="92"/>
      <c r="U20" s="92"/>
      <c r="V20" s="109" t="s">
        <v>64</v>
      </c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5"/>
      <c r="AT20" s="35"/>
      <c r="AU20" s="35"/>
      <c r="AV20" s="35"/>
      <c r="AW20" s="35"/>
      <c r="AX20" s="35"/>
      <c r="AY20" s="35"/>
    </row>
    <row r="21" spans="1:51" ht="20" customHeight="1"/>
    <row r="22" spans="1:51" ht="20" customHeight="1"/>
    <row r="23" spans="1:51" ht="20" customHeight="1"/>
    <row r="24" spans="1:51" ht="20" customHeight="1"/>
    <row r="25" spans="1:51" ht="18" customHeight="1"/>
    <row r="26" spans="1:51" ht="20" customHeight="1"/>
    <row r="27" spans="1:51" ht="20" customHeight="1"/>
    <row r="28" spans="1:51" ht="20" customHeight="1"/>
    <row r="29" spans="1:51" ht="20" customHeight="1"/>
    <row r="30" spans="1:51" ht="20" customHeight="1"/>
    <row r="31" spans="1:51" ht="20" customHeight="1"/>
    <row r="33" ht="18" customHeight="1"/>
  </sheetData>
  <mergeCells count="1">
    <mergeCell ref="E13:AN13"/>
  </mergeCells>
  <phoneticPr fontId="1" type="noConversion"/>
  <dataValidations count="1">
    <dataValidation type="list" showInputMessage="1" showErrorMessage="1" errorTitle="Invalid disk count" error="Choose 3, 4, 5, or 6." promptTitle="Disks" prompt="Select 3, 4, 5, or 6 disks." sqref="B5" xr:uid="{0E95563F-2FB4-5642-8E97-0B5A5E3C5F3F}">
      <formula1>"3,4,5,6"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Invalid step" error="Choose a step from 0 to the current Total Steps." promptTitle="Step" prompt="Choose a valid step from the dropdown. If Disks changes, display clamps to the last valid step until you reselect." xr:uid="{8239CAEC-13D6-544E-8584-E23AAD65B469}">
          <x14:formula1>
            <xm:f>_xlfn.ANCHORARRAY(Engine!$M$2)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E4A1-BE72-1440-A19F-7A09E42F88E2}">
  <sheetPr>
    <tabColor rgb="FF548235"/>
  </sheetPr>
  <dimension ref="A1:H32"/>
  <sheetViews>
    <sheetView showGridLines="0" workbookViewId="0">
      <selection sqref="A1:H1"/>
    </sheetView>
  </sheetViews>
  <sheetFormatPr baseColWidth="10" defaultRowHeight="16"/>
  <cols>
    <col min="1" max="8" width="15" customWidth="1"/>
  </cols>
  <sheetData>
    <row r="1" spans="1:8" ht="34" customHeight="1">
      <c r="A1" s="132" t="s">
        <v>34</v>
      </c>
      <c r="B1" s="132"/>
      <c r="C1" s="132"/>
      <c r="D1" s="132"/>
      <c r="E1" s="132"/>
      <c r="F1" s="132"/>
      <c r="G1" s="132"/>
      <c r="H1" s="132"/>
    </row>
    <row r="2" spans="1:8" ht="26" customHeight="1">
      <c r="A2" s="133" t="s">
        <v>37</v>
      </c>
      <c r="B2" s="133"/>
      <c r="C2" s="133"/>
      <c r="D2" s="133"/>
      <c r="E2" s="133"/>
      <c r="F2" s="133"/>
      <c r="G2" s="133"/>
      <c r="H2" s="133"/>
    </row>
    <row r="3" spans="1:8" ht="10" customHeight="1">
      <c r="A3" s="121"/>
      <c r="B3" s="121"/>
      <c r="C3" s="121"/>
      <c r="D3" s="121"/>
      <c r="E3" s="121"/>
      <c r="F3" s="121"/>
      <c r="G3" s="121"/>
      <c r="H3" s="121"/>
    </row>
    <row r="4" spans="1:8" ht="24" customHeight="1">
      <c r="A4" s="134" t="s">
        <v>38</v>
      </c>
      <c r="B4" s="134"/>
      <c r="C4" s="134"/>
      <c r="D4" s="134"/>
      <c r="E4" s="134"/>
      <c r="F4" s="134"/>
      <c r="G4" s="134"/>
      <c r="H4" s="134"/>
    </row>
    <row r="5" spans="1:8" ht="24" customHeight="1">
      <c r="A5" s="131" t="s">
        <v>39</v>
      </c>
      <c r="B5" s="131"/>
      <c r="C5" s="131"/>
      <c r="D5" s="131"/>
      <c r="E5" s="131"/>
      <c r="F5" s="131"/>
      <c r="G5" s="131"/>
      <c r="H5" s="131"/>
    </row>
    <row r="6" spans="1:8" ht="24" customHeight="1">
      <c r="A6" s="131" t="s">
        <v>40</v>
      </c>
      <c r="B6" s="131"/>
      <c r="C6" s="131"/>
      <c r="D6" s="131"/>
      <c r="E6" s="131"/>
      <c r="F6" s="131"/>
      <c r="G6" s="131"/>
      <c r="H6" s="131"/>
    </row>
    <row r="7" spans="1:8" ht="30" customHeight="1">
      <c r="A7" s="131" t="s">
        <v>41</v>
      </c>
      <c r="B7" s="131"/>
      <c r="C7" s="131"/>
      <c r="D7" s="131"/>
      <c r="E7" s="131"/>
      <c r="F7" s="131"/>
      <c r="G7" s="131"/>
      <c r="H7" s="131"/>
    </row>
    <row r="8" spans="1:8" ht="10" customHeight="1">
      <c r="A8" s="121"/>
      <c r="B8" s="121"/>
      <c r="C8" s="121"/>
      <c r="D8" s="121"/>
      <c r="E8" s="121"/>
      <c r="F8" s="121"/>
      <c r="G8" s="121"/>
      <c r="H8" s="121"/>
    </row>
    <row r="9" spans="1:8" ht="24" customHeight="1">
      <c r="A9" s="134" t="s">
        <v>42</v>
      </c>
      <c r="B9" s="134"/>
      <c r="C9" s="134"/>
      <c r="D9" s="134"/>
      <c r="E9" s="134"/>
      <c r="F9" s="134"/>
      <c r="G9" s="134"/>
      <c r="H9" s="134"/>
    </row>
    <row r="10" spans="1:8" ht="40" customHeight="1">
      <c r="A10" s="131" t="s">
        <v>43</v>
      </c>
      <c r="B10" s="131"/>
      <c r="C10" s="131"/>
      <c r="D10" s="131"/>
      <c r="E10" s="131"/>
      <c r="F10" s="131"/>
      <c r="G10" s="131"/>
      <c r="H10" s="131"/>
    </row>
    <row r="11" spans="1:8" ht="10" customHeight="1">
      <c r="A11" s="121"/>
      <c r="B11" s="121"/>
      <c r="C11" s="121"/>
      <c r="D11" s="121"/>
      <c r="E11" s="121"/>
      <c r="F11" s="121"/>
      <c r="G11" s="121"/>
      <c r="H11" s="121"/>
    </row>
    <row r="12" spans="1:8" ht="24" customHeight="1">
      <c r="A12" s="134" t="s">
        <v>44</v>
      </c>
      <c r="B12" s="134"/>
      <c r="C12" s="134"/>
      <c r="D12" s="134"/>
      <c r="E12" s="134"/>
      <c r="F12" s="134"/>
      <c r="G12" s="134"/>
      <c r="H12" s="134"/>
    </row>
    <row r="13" spans="1:8" ht="26" customHeight="1">
      <c r="A13" s="131" t="s">
        <v>45</v>
      </c>
      <c r="B13" s="131"/>
      <c r="C13" s="131"/>
      <c r="D13" s="131"/>
      <c r="E13" s="131"/>
      <c r="F13" s="131"/>
      <c r="G13" s="131"/>
      <c r="H13" s="131"/>
    </row>
    <row r="14" spans="1:8" ht="24" customHeight="1">
      <c r="A14" s="131" t="s">
        <v>46</v>
      </c>
      <c r="B14" s="131"/>
      <c r="C14" s="131"/>
      <c r="D14" s="131"/>
      <c r="E14" s="131"/>
      <c r="F14" s="131"/>
      <c r="G14" s="131"/>
      <c r="H14" s="131"/>
    </row>
    <row r="15" spans="1:8" ht="30" customHeight="1">
      <c r="A15" s="131" t="s">
        <v>47</v>
      </c>
      <c r="B15" s="131"/>
      <c r="C15" s="131"/>
      <c r="D15" s="131"/>
      <c r="E15" s="131"/>
      <c r="F15" s="131"/>
      <c r="G15" s="131"/>
      <c r="H15" s="131"/>
    </row>
    <row r="16" spans="1:8" ht="10" customHeight="1">
      <c r="A16" s="121"/>
      <c r="B16" s="121"/>
      <c r="C16" s="121"/>
      <c r="D16" s="121"/>
      <c r="E16" s="121"/>
      <c r="F16" s="121"/>
      <c r="G16" s="121"/>
      <c r="H16" s="121"/>
    </row>
    <row r="17" spans="1:8" ht="24" customHeight="1">
      <c r="A17" s="134" t="s">
        <v>48</v>
      </c>
      <c r="B17" s="134"/>
      <c r="C17" s="134"/>
      <c r="D17" s="134"/>
      <c r="E17" s="134"/>
      <c r="F17" s="134"/>
      <c r="G17" s="134"/>
      <c r="H17" s="134"/>
    </row>
    <row r="18" spans="1:8" ht="28" customHeight="1">
      <c r="A18" s="131" t="s">
        <v>49</v>
      </c>
      <c r="B18" s="131"/>
      <c r="C18" s="131"/>
      <c r="D18" s="131"/>
      <c r="E18" s="131"/>
      <c r="F18" s="131"/>
      <c r="G18" s="131"/>
      <c r="H18" s="131"/>
    </row>
    <row r="19" spans="1:8" ht="30" customHeight="1">
      <c r="A19" s="131" t="s">
        <v>50</v>
      </c>
      <c r="B19" s="131"/>
      <c r="C19" s="131"/>
      <c r="D19" s="131"/>
      <c r="E19" s="131"/>
      <c r="F19" s="131"/>
      <c r="G19" s="131"/>
      <c r="H19" s="131"/>
    </row>
    <row r="20" spans="1:8" ht="10" customHeight="1">
      <c r="A20" s="121"/>
      <c r="B20" s="121"/>
      <c r="C20" s="121"/>
      <c r="D20" s="121"/>
      <c r="E20" s="121"/>
      <c r="F20" s="121"/>
      <c r="G20" s="121"/>
      <c r="H20" s="121"/>
    </row>
    <row r="21" spans="1:8" ht="24" customHeight="1">
      <c r="A21" s="134" t="s">
        <v>51</v>
      </c>
      <c r="B21" s="134"/>
      <c r="C21" s="134"/>
      <c r="D21" s="134"/>
      <c r="E21" s="134"/>
      <c r="F21" s="134"/>
      <c r="G21" s="134"/>
      <c r="H21" s="134"/>
    </row>
    <row r="22" spans="1:8" ht="26" customHeight="1">
      <c r="A22" s="131" t="s">
        <v>52</v>
      </c>
      <c r="B22" s="131"/>
      <c r="C22" s="131"/>
      <c r="D22" s="131"/>
      <c r="E22" s="131"/>
      <c r="F22" s="131"/>
      <c r="G22" s="131"/>
      <c r="H22" s="131"/>
    </row>
    <row r="23" spans="1:8" ht="28" customHeight="1">
      <c r="A23" s="131" t="s">
        <v>53</v>
      </c>
      <c r="B23" s="131"/>
      <c r="C23" s="131"/>
      <c r="D23" s="131"/>
      <c r="E23" s="131"/>
      <c r="F23" s="131"/>
      <c r="G23" s="131"/>
      <c r="H23" s="131"/>
    </row>
    <row r="24" spans="1:8" ht="26" customHeight="1">
      <c r="A24" s="131" t="s">
        <v>54</v>
      </c>
      <c r="B24" s="131"/>
      <c r="C24" s="131"/>
      <c r="D24" s="131"/>
      <c r="E24" s="131"/>
      <c r="F24" s="131"/>
      <c r="G24" s="131"/>
      <c r="H24" s="131"/>
    </row>
    <row r="25" spans="1:8" ht="36" customHeight="1">
      <c r="A25" s="131" t="s">
        <v>55</v>
      </c>
      <c r="B25" s="131"/>
      <c r="C25" s="131"/>
      <c r="D25" s="131"/>
      <c r="E25" s="131"/>
      <c r="F25" s="131"/>
      <c r="G25" s="131"/>
      <c r="H25" s="131"/>
    </row>
    <row r="26" spans="1:8" ht="10" customHeight="1">
      <c r="A26" s="121"/>
      <c r="B26" s="121"/>
      <c r="C26" s="121"/>
      <c r="D26" s="121"/>
      <c r="E26" s="121"/>
      <c r="F26" s="121"/>
      <c r="G26" s="121"/>
      <c r="H26" s="121"/>
    </row>
    <row r="27" spans="1:8" ht="24" customHeight="1">
      <c r="A27" s="134" t="s">
        <v>56</v>
      </c>
      <c r="B27" s="134"/>
      <c r="C27" s="134"/>
      <c r="D27" s="134"/>
      <c r="E27" s="134"/>
      <c r="F27" s="134"/>
      <c r="G27" s="134"/>
      <c r="H27" s="134"/>
    </row>
    <row r="28" spans="1:8" ht="30" customHeight="1">
      <c r="A28" s="131" t="s">
        <v>57</v>
      </c>
      <c r="B28" s="131"/>
      <c r="C28" s="131"/>
      <c r="D28" s="131"/>
      <c r="E28" s="131"/>
      <c r="F28" s="131"/>
      <c r="G28" s="131"/>
      <c r="H28" s="131"/>
    </row>
    <row r="29" spans="1:8" ht="10" customHeight="1">
      <c r="A29" s="121"/>
      <c r="B29" s="121"/>
      <c r="C29" s="121"/>
      <c r="D29" s="121"/>
      <c r="E29" s="121"/>
      <c r="F29" s="121"/>
      <c r="G29" s="121"/>
      <c r="H29" s="121"/>
    </row>
    <row r="30" spans="1:8" ht="24" customHeight="1">
      <c r="A30" s="134" t="s">
        <v>58</v>
      </c>
      <c r="B30" s="134"/>
      <c r="C30" s="134"/>
      <c r="D30" s="134"/>
      <c r="E30" s="134"/>
      <c r="F30" s="134"/>
      <c r="G30" s="134"/>
      <c r="H30" s="134"/>
    </row>
    <row r="31" spans="1:8" ht="34" customHeight="1">
      <c r="A31" s="131" t="s">
        <v>59</v>
      </c>
      <c r="B31" s="131"/>
      <c r="C31" s="131"/>
      <c r="D31" s="131"/>
      <c r="E31" s="131"/>
      <c r="F31" s="131"/>
      <c r="G31" s="131"/>
      <c r="H31" s="131"/>
    </row>
    <row r="32" spans="1:8" ht="30" customHeight="1">
      <c r="A32" s="135" t="s">
        <v>60</v>
      </c>
      <c r="B32" s="135"/>
      <c r="C32" s="135"/>
      <c r="D32" s="135"/>
      <c r="E32" s="135"/>
      <c r="F32" s="135"/>
      <c r="G32" s="135"/>
      <c r="H32" s="135"/>
    </row>
  </sheetData>
  <mergeCells count="25">
    <mergeCell ref="A32:H32"/>
    <mergeCell ref="A24:H24"/>
    <mergeCell ref="A25:H25"/>
    <mergeCell ref="A27:H27"/>
    <mergeCell ref="A28:H28"/>
    <mergeCell ref="A30:H30"/>
    <mergeCell ref="A31:H31"/>
    <mergeCell ref="A23:H23"/>
    <mergeCell ref="A9:H9"/>
    <mergeCell ref="A10:H10"/>
    <mergeCell ref="A12:H12"/>
    <mergeCell ref="A13:H13"/>
    <mergeCell ref="A14:H14"/>
    <mergeCell ref="A15:H15"/>
    <mergeCell ref="A17:H17"/>
    <mergeCell ref="A18:H18"/>
    <mergeCell ref="A19:H19"/>
    <mergeCell ref="A21:H21"/>
    <mergeCell ref="A22:H22"/>
    <mergeCell ref="A7:H7"/>
    <mergeCell ref="A1:H1"/>
    <mergeCell ref="A2:H2"/>
    <mergeCell ref="A4:H4"/>
    <mergeCell ref="A5:H5"/>
    <mergeCell ref="A6:H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11188-EA99-1948-A4A2-27BFA73FC50E}">
  <sheetPr>
    <tabColor rgb="FF70AD47"/>
  </sheetPr>
  <dimension ref="A1:M74"/>
  <sheetViews>
    <sheetView showGridLines="0" topLeftCell="D1" workbookViewId="0">
      <selection activeCell="P10" sqref="P10"/>
    </sheetView>
  </sheetViews>
  <sheetFormatPr baseColWidth="10" defaultRowHeight="16"/>
  <cols>
    <col min="1" max="1" width="90.6640625" bestFit="1" customWidth="1"/>
    <col min="2" max="2" width="8.5" bestFit="1" customWidth="1"/>
    <col min="3" max="3" width="8.83203125" bestFit="1" customWidth="1"/>
    <col min="4" max="4" width="159" bestFit="1" customWidth="1"/>
    <col min="5" max="5" width="3.6640625" bestFit="1" customWidth="1"/>
    <col min="6" max="11" width="5.1640625" bestFit="1" customWidth="1"/>
    <col min="12" max="12" width="3.33203125" customWidth="1"/>
    <col min="13" max="13" width="17.33203125" bestFit="1" customWidth="1"/>
  </cols>
  <sheetData>
    <row r="1" spans="1:13" ht="20" thickBo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4"/>
      <c r="L1" s="114"/>
      <c r="M1" s="67" t="s">
        <v>35</v>
      </c>
    </row>
    <row r="2" spans="1:13" ht="17" thickTop="1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8"/>
      <c r="L2" s="34"/>
      <c r="M2" s="117" cm="1">
        <f t="array" ref="M2:M9">HN_STEP_LIST($B$6)</f>
        <v>0</v>
      </c>
    </row>
    <row r="3" spans="1:13" ht="30">
      <c r="A3" s="122" t="s">
        <v>66</v>
      </c>
      <c r="B3" s="9"/>
      <c r="C3" s="9"/>
      <c r="D3" s="9"/>
      <c r="E3" s="9"/>
      <c r="F3" s="9"/>
      <c r="G3" s="9"/>
      <c r="H3" s="9"/>
      <c r="I3" s="9"/>
      <c r="J3" s="9"/>
      <c r="K3" s="10"/>
      <c r="L3" s="115"/>
      <c r="M3" s="116">
        <v>1</v>
      </c>
    </row>
    <row r="4" spans="1:13">
      <c r="A4" s="69" t="s">
        <v>31</v>
      </c>
      <c r="B4" s="70"/>
      <c r="C4" s="66"/>
      <c r="D4" s="70" t="s">
        <v>67</v>
      </c>
      <c r="E4" s="123" t="s">
        <v>68</v>
      </c>
      <c r="F4" s="70"/>
      <c r="G4" s="70"/>
      <c r="H4" s="70"/>
      <c r="I4" s="70"/>
      <c r="J4" s="70"/>
      <c r="K4" s="84"/>
      <c r="L4" s="34"/>
      <c r="M4" s="116">
        <v>2</v>
      </c>
    </row>
    <row r="5" spans="1:13">
      <c r="A5" s="77" t="s">
        <v>1</v>
      </c>
      <c r="B5" s="80" cm="1">
        <f t="array" ref="B5">HN_CLAMP_DISKS(Stage!B5)</f>
        <v>3</v>
      </c>
      <c r="C5" s="83"/>
      <c r="D5" s="73" t="s">
        <v>69</v>
      </c>
      <c r="E5" s="125" t="str">
        <f>IF($B$6=2^$B$5-1,"PASS","FAIL")</f>
        <v>PASS</v>
      </c>
      <c r="F5" s="68"/>
      <c r="G5" s="68"/>
      <c r="H5" s="68"/>
      <c r="I5" s="68"/>
      <c r="J5" s="68"/>
      <c r="K5" s="75"/>
      <c r="L5" s="34"/>
      <c r="M5" s="116">
        <v>3</v>
      </c>
    </row>
    <row r="6" spans="1:13">
      <c r="A6" s="78" t="s">
        <v>2</v>
      </c>
      <c r="B6" s="81" cm="1">
        <f t="array" ref="B6">HN_MAX_STEP($B$5)</f>
        <v>7</v>
      </c>
      <c r="C6" s="83"/>
      <c r="D6" s="16" t="s">
        <v>70</v>
      </c>
      <c r="E6" s="126" t="str" cm="1">
        <f t="array" ref="E6">_xlfn.LET(_xlpm.n,$B$5,_xlpm.m,$B$6,_xlpm.p,_xlfn.TAKE($F$11:$K$74,_xlpm.m+1,_xlpm.n),_xlpm.c,--(_xlfn.DROP(_xlpm.p,1)&lt;&gt;_xlfn.TAKE(_xlpm.p,_xlpm.m)),IF(AND(_xlfn.BYROW(_xlpm.c,_xlfn.LAMBDA(_xlpm.r,SUM(_xlpm.r)))=1),"PASS","FAIL"))</f>
        <v>PASS</v>
      </c>
      <c r="F6" s="17"/>
      <c r="G6" s="17"/>
      <c r="H6" s="17"/>
      <c r="I6" s="17"/>
      <c r="J6" s="17"/>
      <c r="K6" s="18"/>
      <c r="L6" s="34"/>
      <c r="M6" s="116">
        <v>4</v>
      </c>
    </row>
    <row r="7" spans="1:13">
      <c r="A7" s="79" t="s">
        <v>3</v>
      </c>
      <c r="B7" s="82" cm="1">
        <f t="array" ref="B7">HN_EFFECTIVE_STEP(Stage!B6,$B$6)</f>
        <v>0</v>
      </c>
      <c r="C7" s="83"/>
      <c r="D7" s="74" t="s">
        <v>71</v>
      </c>
      <c r="E7" s="127" t="str" cm="1">
        <f t="array" ref="E7">_xlfn.LET(_xlpm.m,$B$6,_xlpm.src,_xlfn.TAKE($D$12:$D$74,_xlpm.m),_xlpm.dst,_xlfn.TAKE($E$12:$E$74,_xlpm.m),IF(AND((_xlpm.src&lt;&gt;"")*(_xlpm.dst&lt;&gt;"")*(_xlpm.src&lt;&gt;_xlpm.dst)),"PASS","FAIL"))</f>
        <v>PASS</v>
      </c>
      <c r="F7" s="72"/>
      <c r="G7" s="72"/>
      <c r="H7" s="72"/>
      <c r="I7" s="72"/>
      <c r="J7" s="72"/>
      <c r="K7" s="76"/>
      <c r="L7" s="34"/>
      <c r="M7" s="116">
        <v>5</v>
      </c>
    </row>
    <row r="8" spans="1:13">
      <c r="A8" s="71"/>
      <c r="B8" s="66"/>
      <c r="C8" s="53"/>
      <c r="D8" s="124" t="s">
        <v>72</v>
      </c>
      <c r="E8" s="128" t="str" cm="1">
        <f t="array" ref="E8">_xlfn.LET(_xlpm.n,$B$5,_xlpm.m,$B$6,_xlpm.last,_xlfn.XLOOKUP(_xlpm.m,$A$11:$A$74,$F$11:$K$74),IF(AND(_xlfn.TAKE(_xlpm.last,,_xlpm.n)=3),"PASS","FAIL"))</f>
        <v>PASS</v>
      </c>
      <c r="F8" s="66"/>
      <c r="G8" s="66"/>
      <c r="H8" s="66"/>
      <c r="I8" s="66"/>
      <c r="J8" s="66"/>
      <c r="K8" s="85"/>
      <c r="L8" s="34"/>
      <c r="M8" s="116">
        <v>6</v>
      </c>
    </row>
    <row r="9" spans="1:13">
      <c r="A9" s="22" t="s">
        <v>32</v>
      </c>
      <c r="B9" s="19"/>
      <c r="C9" s="19"/>
      <c r="D9" s="17" t="s">
        <v>73</v>
      </c>
      <c r="E9" s="126" t="str">
        <f>IF(COUNTIF($E$5:$E$8,"PASS")=4,"PASS","FAIL")</f>
        <v>PASS</v>
      </c>
      <c r="F9" s="19"/>
      <c r="G9" s="19"/>
      <c r="H9" s="19"/>
      <c r="I9" s="19"/>
      <c r="J9" s="19"/>
      <c r="K9" s="23"/>
      <c r="L9" s="34"/>
      <c r="M9" s="116">
        <v>7</v>
      </c>
    </row>
    <row r="10" spans="1:13">
      <c r="A10" s="60" t="s">
        <v>4</v>
      </c>
      <c r="B10" s="61" t="s">
        <v>33</v>
      </c>
      <c r="C10" s="61" t="s">
        <v>5</v>
      </c>
      <c r="D10" s="61" t="s">
        <v>6</v>
      </c>
      <c r="E10" s="61" t="s">
        <v>7</v>
      </c>
      <c r="F10" s="61" t="s">
        <v>8</v>
      </c>
      <c r="G10" s="61" t="s">
        <v>9</v>
      </c>
      <c r="H10" s="61" t="s">
        <v>10</v>
      </c>
      <c r="I10" s="61" t="s">
        <v>11</v>
      </c>
      <c r="J10" s="61" t="s">
        <v>12</v>
      </c>
      <c r="K10" s="62" t="s">
        <v>13</v>
      </c>
      <c r="L10" s="34"/>
      <c r="M10" s="116"/>
    </row>
    <row r="11" spans="1:13">
      <c r="A11" s="59">
        <v>0</v>
      </c>
      <c r="B11" s="59"/>
      <c r="C11" s="59" t="str" cm="1">
        <f t="array" ref="C11">HN_MOVE_DISK($A11,$B$5,$B$6)</f>
        <v/>
      </c>
      <c r="D11" s="59" t="str" cm="1">
        <f t="array" ref="D11">HN_MOVE_ENDPOINT($A11,$C11,-1,$A$11:$A$74,$F$11:$K$74)</f>
        <v/>
      </c>
      <c r="E11" s="59" t="str" cm="1">
        <f t="array" ref="E11">HN_MOVE_ENDPOINT($A11,$C11,0,$A$11:$A$74,$F$11:$K$74)</f>
        <v/>
      </c>
      <c r="F11" s="59" cm="1">
        <f t="array" ref="F11">HN_DISK_POS($A11,$B$5,COLUMN()-5,$B$6)</f>
        <v>1</v>
      </c>
      <c r="G11" s="59" cm="1">
        <f t="array" ref="G11">HN_DISK_POS($A11,$B$5,COLUMN()-5,$B$6)</f>
        <v>1</v>
      </c>
      <c r="H11" s="59" cm="1">
        <f t="array" ref="H11">HN_DISK_POS($A11,$B$5,COLUMN()-5,$B$6)</f>
        <v>1</v>
      </c>
      <c r="I11" s="59" t="str" cm="1">
        <f t="array" ref="I11">HN_DISK_POS($A11,$B$5,COLUMN()-5,$B$6)</f>
        <v/>
      </c>
      <c r="J11" s="59" t="str" cm="1">
        <f t="array" ref="J11">HN_DISK_POS($A11,$B$5,COLUMN()-5,$B$6)</f>
        <v/>
      </c>
      <c r="K11" s="59" t="str" cm="1">
        <f t="array" ref="K11">HN_DISK_POS($A11,$B$5,COLUMN()-5,$B$6)</f>
        <v/>
      </c>
      <c r="L11" s="34"/>
      <c r="M11" s="116"/>
    </row>
    <row r="12" spans="1:13">
      <c r="A12" s="21">
        <f>A11+1</f>
        <v>1</v>
      </c>
      <c r="B12" s="21"/>
      <c r="C12" s="21" cm="1">
        <f t="array" ref="C12">HN_MOVE_DISK($A12,$B$5,$B$6)</f>
        <v>1</v>
      </c>
      <c r="D12" s="21" t="str" cm="1">
        <f t="array" ref="D12">HN_MOVE_ENDPOINT($A12,$C12,-1,$A$11:$A$74,$F$11:$K$74)</f>
        <v>A</v>
      </c>
      <c r="E12" s="21" t="str" cm="1">
        <f t="array" ref="E12">HN_MOVE_ENDPOINT($A12,$C12,0,$A$11:$A$74,$F$11:$K$74)</f>
        <v>C</v>
      </c>
      <c r="F12" s="21" cm="1">
        <f t="array" ref="F12">HN_DISK_POS($A12,$B$5,COLUMN()-5,$B$6)</f>
        <v>3</v>
      </c>
      <c r="G12" s="21" cm="1">
        <f t="array" ref="G12">HN_DISK_POS($A12,$B$5,COLUMN()-5,$B$6)</f>
        <v>1</v>
      </c>
      <c r="H12" s="21" cm="1">
        <f t="array" ref="H12">HN_DISK_POS($A12,$B$5,COLUMN()-5,$B$6)</f>
        <v>1</v>
      </c>
      <c r="I12" s="21" t="str" cm="1">
        <f t="array" ref="I12">HN_DISK_POS($A12,$B$5,COLUMN()-5,$B$6)</f>
        <v/>
      </c>
      <c r="J12" s="21" t="str" cm="1">
        <f t="array" ref="J12">HN_DISK_POS($A12,$B$5,COLUMN()-5,$B$6)</f>
        <v/>
      </c>
      <c r="K12" s="21" t="str" cm="1">
        <f t="array" ref="K12">HN_DISK_POS($A12,$B$5,COLUMN()-5,$B$6)</f>
        <v/>
      </c>
      <c r="L12" s="34"/>
      <c r="M12" s="116"/>
    </row>
    <row r="13" spans="1:13">
      <c r="A13" s="15">
        <f t="shared" ref="A13:A74" si="0">A12+1</f>
        <v>2</v>
      </c>
      <c r="B13" s="15"/>
      <c r="C13" s="15" cm="1">
        <f t="array" ref="C13">HN_MOVE_DISK($A13,$B$5,$B$6)</f>
        <v>2</v>
      </c>
      <c r="D13" s="15" t="str" cm="1">
        <f t="array" ref="D13">HN_MOVE_ENDPOINT($A13,$C13,-1,$A$11:$A$74,$F$11:$K$74)</f>
        <v>A</v>
      </c>
      <c r="E13" s="15" t="str" cm="1">
        <f t="array" ref="E13">HN_MOVE_ENDPOINT($A13,$C13,0,$A$11:$A$74,$F$11:$K$74)</f>
        <v>B</v>
      </c>
      <c r="F13" s="15" cm="1">
        <f t="array" ref="F13">HN_DISK_POS($A13,$B$5,COLUMN()-5,$B$6)</f>
        <v>3</v>
      </c>
      <c r="G13" s="15" cm="1">
        <f t="array" ref="G13">HN_DISK_POS($A13,$B$5,COLUMN()-5,$B$6)</f>
        <v>2</v>
      </c>
      <c r="H13" s="15" cm="1">
        <f t="array" ref="H13">HN_DISK_POS($A13,$B$5,COLUMN()-5,$B$6)</f>
        <v>1</v>
      </c>
      <c r="I13" s="15" t="str" cm="1">
        <f t="array" ref="I13">HN_DISK_POS($A13,$B$5,COLUMN()-5,$B$6)</f>
        <v/>
      </c>
      <c r="J13" s="15" t="str" cm="1">
        <f t="array" ref="J13">HN_DISK_POS($A13,$B$5,COLUMN()-5,$B$6)</f>
        <v/>
      </c>
      <c r="K13" s="15" t="str" cm="1">
        <f t="array" ref="K13">HN_DISK_POS($A13,$B$5,COLUMN()-5,$B$6)</f>
        <v/>
      </c>
      <c r="L13" s="34"/>
      <c r="M13" s="116"/>
    </row>
    <row r="14" spans="1:13">
      <c r="A14" s="21">
        <f t="shared" si="0"/>
        <v>3</v>
      </c>
      <c r="B14" s="21"/>
      <c r="C14" s="21" cm="1">
        <f t="array" ref="C14">HN_MOVE_DISK($A14,$B$5,$B$6)</f>
        <v>1</v>
      </c>
      <c r="D14" s="21" t="str" cm="1">
        <f t="array" ref="D14">HN_MOVE_ENDPOINT($A14,$C14,-1,$A$11:$A$74,$F$11:$K$74)</f>
        <v>C</v>
      </c>
      <c r="E14" s="21" t="str" cm="1">
        <f t="array" ref="E14">HN_MOVE_ENDPOINT($A14,$C14,0,$A$11:$A$74,$F$11:$K$74)</f>
        <v>B</v>
      </c>
      <c r="F14" s="21" cm="1">
        <f t="array" ref="F14">HN_DISK_POS($A14,$B$5,COLUMN()-5,$B$6)</f>
        <v>2</v>
      </c>
      <c r="G14" s="21" cm="1">
        <f t="array" ref="G14">HN_DISK_POS($A14,$B$5,COLUMN()-5,$B$6)</f>
        <v>2</v>
      </c>
      <c r="H14" s="21" cm="1">
        <f t="array" ref="H14">HN_DISK_POS($A14,$B$5,COLUMN()-5,$B$6)</f>
        <v>1</v>
      </c>
      <c r="I14" s="21" t="str" cm="1">
        <f t="array" ref="I14">HN_DISK_POS($A14,$B$5,COLUMN()-5,$B$6)</f>
        <v/>
      </c>
      <c r="J14" s="21" t="str" cm="1">
        <f t="array" ref="J14">HN_DISK_POS($A14,$B$5,COLUMN()-5,$B$6)</f>
        <v/>
      </c>
      <c r="K14" s="21" t="str" cm="1">
        <f t="array" ref="K14">HN_DISK_POS($A14,$B$5,COLUMN()-5,$B$6)</f>
        <v/>
      </c>
      <c r="L14" s="34"/>
      <c r="M14" s="116"/>
    </row>
    <row r="15" spans="1:13">
      <c r="A15" s="15">
        <f t="shared" si="0"/>
        <v>4</v>
      </c>
      <c r="B15" s="15"/>
      <c r="C15" s="15" cm="1">
        <f t="array" ref="C15">HN_MOVE_DISK($A15,$B$5,$B$6)</f>
        <v>3</v>
      </c>
      <c r="D15" s="15" t="str" cm="1">
        <f t="array" ref="D15">HN_MOVE_ENDPOINT($A15,$C15,-1,$A$11:$A$74,$F$11:$K$74)</f>
        <v>A</v>
      </c>
      <c r="E15" s="15" t="str" cm="1">
        <f t="array" ref="E15">HN_MOVE_ENDPOINT($A15,$C15,0,$A$11:$A$74,$F$11:$K$74)</f>
        <v>C</v>
      </c>
      <c r="F15" s="15" cm="1">
        <f t="array" ref="F15">HN_DISK_POS($A15,$B$5,COLUMN()-5,$B$6)</f>
        <v>2</v>
      </c>
      <c r="G15" s="15" cm="1">
        <f t="array" ref="G15">HN_DISK_POS($A15,$B$5,COLUMN()-5,$B$6)</f>
        <v>2</v>
      </c>
      <c r="H15" s="15" cm="1">
        <f t="array" ref="H15">HN_DISK_POS($A15,$B$5,COLUMN()-5,$B$6)</f>
        <v>3</v>
      </c>
      <c r="I15" s="15" t="str" cm="1">
        <f t="array" ref="I15">HN_DISK_POS($A15,$B$5,COLUMN()-5,$B$6)</f>
        <v/>
      </c>
      <c r="J15" s="15" t="str" cm="1">
        <f t="array" ref="J15">HN_DISK_POS($A15,$B$5,COLUMN()-5,$B$6)</f>
        <v/>
      </c>
      <c r="K15" s="15" t="str" cm="1">
        <f t="array" ref="K15">HN_DISK_POS($A15,$B$5,COLUMN()-5,$B$6)</f>
        <v/>
      </c>
      <c r="L15" s="34"/>
      <c r="M15" s="116"/>
    </row>
    <row r="16" spans="1:13">
      <c r="A16" s="21">
        <f t="shared" si="0"/>
        <v>5</v>
      </c>
      <c r="B16" s="21"/>
      <c r="C16" s="21" cm="1">
        <f t="array" ref="C16">HN_MOVE_DISK($A16,$B$5,$B$6)</f>
        <v>1</v>
      </c>
      <c r="D16" s="21" t="str" cm="1">
        <f t="array" ref="D16">HN_MOVE_ENDPOINT($A16,$C16,-1,$A$11:$A$74,$F$11:$K$74)</f>
        <v>B</v>
      </c>
      <c r="E16" s="21" t="str" cm="1">
        <f t="array" ref="E16">HN_MOVE_ENDPOINT($A16,$C16,0,$A$11:$A$74,$F$11:$K$74)</f>
        <v>A</v>
      </c>
      <c r="F16" s="21" cm="1">
        <f t="array" ref="F16">HN_DISK_POS($A16,$B$5,COLUMN()-5,$B$6)</f>
        <v>1</v>
      </c>
      <c r="G16" s="21" cm="1">
        <f t="array" ref="G16">HN_DISK_POS($A16,$B$5,COLUMN()-5,$B$6)</f>
        <v>2</v>
      </c>
      <c r="H16" s="21" cm="1">
        <f t="array" ref="H16">HN_DISK_POS($A16,$B$5,COLUMN()-5,$B$6)</f>
        <v>3</v>
      </c>
      <c r="I16" s="21" t="str" cm="1">
        <f t="array" ref="I16">HN_DISK_POS($A16,$B$5,COLUMN()-5,$B$6)</f>
        <v/>
      </c>
      <c r="J16" s="21" t="str" cm="1">
        <f t="array" ref="J16">HN_DISK_POS($A16,$B$5,COLUMN()-5,$B$6)</f>
        <v/>
      </c>
      <c r="K16" s="21" t="str" cm="1">
        <f t="array" ref="K16">HN_DISK_POS($A16,$B$5,COLUMN()-5,$B$6)</f>
        <v/>
      </c>
      <c r="L16" s="34"/>
      <c r="M16" s="116"/>
    </row>
    <row r="17" spans="1:13">
      <c r="A17" s="15">
        <f t="shared" si="0"/>
        <v>6</v>
      </c>
      <c r="B17" s="15"/>
      <c r="C17" s="15" cm="1">
        <f t="array" ref="C17">HN_MOVE_DISK($A17,$B$5,$B$6)</f>
        <v>2</v>
      </c>
      <c r="D17" s="15" t="str" cm="1">
        <f t="array" ref="D17">HN_MOVE_ENDPOINT($A17,$C17,-1,$A$11:$A$74,$F$11:$K$74)</f>
        <v>B</v>
      </c>
      <c r="E17" s="15" t="str" cm="1">
        <f t="array" ref="E17">HN_MOVE_ENDPOINT($A17,$C17,0,$A$11:$A$74,$F$11:$K$74)</f>
        <v>C</v>
      </c>
      <c r="F17" s="15" cm="1">
        <f t="array" ref="F17">HN_DISK_POS($A17,$B$5,COLUMN()-5,$B$6)</f>
        <v>1</v>
      </c>
      <c r="G17" s="15" cm="1">
        <f t="array" ref="G17">HN_DISK_POS($A17,$B$5,COLUMN()-5,$B$6)</f>
        <v>3</v>
      </c>
      <c r="H17" s="15" cm="1">
        <f t="array" ref="H17">HN_DISK_POS($A17,$B$5,COLUMN()-5,$B$6)</f>
        <v>3</v>
      </c>
      <c r="I17" s="15" t="str" cm="1">
        <f t="array" ref="I17">HN_DISK_POS($A17,$B$5,COLUMN()-5,$B$6)</f>
        <v/>
      </c>
      <c r="J17" s="15" t="str" cm="1">
        <f t="array" ref="J17">HN_DISK_POS($A17,$B$5,COLUMN()-5,$B$6)</f>
        <v/>
      </c>
      <c r="K17" s="15" t="str" cm="1">
        <f t="array" ref="K17">HN_DISK_POS($A17,$B$5,COLUMN()-5,$B$6)</f>
        <v/>
      </c>
      <c r="L17" s="34"/>
      <c r="M17" s="116"/>
    </row>
    <row r="18" spans="1:13">
      <c r="A18" s="21">
        <f t="shared" si="0"/>
        <v>7</v>
      </c>
      <c r="B18" s="21"/>
      <c r="C18" s="21" cm="1">
        <f t="array" ref="C18">HN_MOVE_DISK($A18,$B$5,$B$6)</f>
        <v>1</v>
      </c>
      <c r="D18" s="21" t="str" cm="1">
        <f t="array" ref="D18">HN_MOVE_ENDPOINT($A18,$C18,-1,$A$11:$A$74,$F$11:$K$74)</f>
        <v>A</v>
      </c>
      <c r="E18" s="21" t="str" cm="1">
        <f t="array" ref="E18">HN_MOVE_ENDPOINT($A18,$C18,0,$A$11:$A$74,$F$11:$K$74)</f>
        <v>C</v>
      </c>
      <c r="F18" s="21" cm="1">
        <f t="array" ref="F18">HN_DISK_POS($A18,$B$5,COLUMN()-5,$B$6)</f>
        <v>3</v>
      </c>
      <c r="G18" s="21" cm="1">
        <f t="array" ref="G18">HN_DISK_POS($A18,$B$5,COLUMN()-5,$B$6)</f>
        <v>3</v>
      </c>
      <c r="H18" s="21" cm="1">
        <f t="array" ref="H18">HN_DISK_POS($A18,$B$5,COLUMN()-5,$B$6)</f>
        <v>3</v>
      </c>
      <c r="I18" s="21" t="str" cm="1">
        <f t="array" ref="I18">HN_DISK_POS($A18,$B$5,COLUMN()-5,$B$6)</f>
        <v/>
      </c>
      <c r="J18" s="21" t="str" cm="1">
        <f t="array" ref="J18">HN_DISK_POS($A18,$B$5,COLUMN()-5,$B$6)</f>
        <v/>
      </c>
      <c r="K18" s="21" t="str" cm="1">
        <f t="array" ref="K18">HN_DISK_POS($A18,$B$5,COLUMN()-5,$B$6)</f>
        <v/>
      </c>
      <c r="L18" s="34"/>
      <c r="M18" s="50"/>
    </row>
    <row r="19" spans="1:13">
      <c r="A19" s="15">
        <f t="shared" si="0"/>
        <v>8</v>
      </c>
      <c r="B19" s="15"/>
      <c r="C19" s="15" t="str" cm="1">
        <f t="array" ref="C19">HN_MOVE_DISK($A19,$B$5,$B$6)</f>
        <v/>
      </c>
      <c r="D19" s="15" t="str" cm="1">
        <f t="array" ref="D19">HN_MOVE_ENDPOINT($A19,$C19,-1,$A$11:$A$74,$F$11:$K$74)</f>
        <v/>
      </c>
      <c r="E19" s="15" t="str" cm="1">
        <f t="array" ref="E19">HN_MOVE_ENDPOINT($A19,$C19,0,$A$11:$A$74,$F$11:$K$74)</f>
        <v/>
      </c>
      <c r="F19" s="15" t="str" cm="1">
        <f t="array" ref="F19">HN_DISK_POS($A19,$B$5,COLUMN()-5,$B$6)</f>
        <v/>
      </c>
      <c r="G19" s="15" t="str" cm="1">
        <f t="array" ref="G19">HN_DISK_POS($A19,$B$5,COLUMN()-5,$B$6)</f>
        <v/>
      </c>
      <c r="H19" s="15" t="str" cm="1">
        <f t="array" ref="H19">HN_DISK_POS($A19,$B$5,COLUMN()-5,$B$6)</f>
        <v/>
      </c>
      <c r="I19" s="15" t="str" cm="1">
        <f t="array" ref="I19">HN_DISK_POS($A19,$B$5,COLUMN()-5,$B$6)</f>
        <v/>
      </c>
      <c r="J19" s="15" t="str" cm="1">
        <f t="array" ref="J19">HN_DISK_POS($A19,$B$5,COLUMN()-5,$B$6)</f>
        <v/>
      </c>
      <c r="K19" s="15" t="str" cm="1">
        <f t="array" ref="K19">HN_DISK_POS($A19,$B$5,COLUMN()-5,$B$6)</f>
        <v/>
      </c>
      <c r="L19" s="34"/>
      <c r="M19" s="50"/>
    </row>
    <row r="20" spans="1:13">
      <c r="A20" s="21">
        <f t="shared" si="0"/>
        <v>9</v>
      </c>
      <c r="B20" s="21"/>
      <c r="C20" s="21" t="str" cm="1">
        <f t="array" ref="C20">HN_MOVE_DISK($A20,$B$5,$B$6)</f>
        <v/>
      </c>
      <c r="D20" s="21" t="str" cm="1">
        <f t="array" ref="D20">HN_MOVE_ENDPOINT($A20,$C20,-1,$A$11:$A$74,$F$11:$K$74)</f>
        <v/>
      </c>
      <c r="E20" s="21" t="str" cm="1">
        <f t="array" ref="E20">HN_MOVE_ENDPOINT($A20,$C20,0,$A$11:$A$74,$F$11:$K$74)</f>
        <v/>
      </c>
      <c r="F20" s="21" t="str" cm="1">
        <f t="array" ref="F20">HN_DISK_POS($A20,$B$5,COLUMN()-5,$B$6)</f>
        <v/>
      </c>
      <c r="G20" s="21" t="str" cm="1">
        <f t="array" ref="G20">HN_DISK_POS($A20,$B$5,COLUMN()-5,$B$6)</f>
        <v/>
      </c>
      <c r="H20" s="21" t="str" cm="1">
        <f t="array" ref="H20">HN_DISK_POS($A20,$B$5,COLUMN()-5,$B$6)</f>
        <v/>
      </c>
      <c r="I20" s="21" t="str" cm="1">
        <f t="array" ref="I20">HN_DISK_POS($A20,$B$5,COLUMN()-5,$B$6)</f>
        <v/>
      </c>
      <c r="J20" s="21" t="str" cm="1">
        <f t="array" ref="J20">HN_DISK_POS($A20,$B$5,COLUMN()-5,$B$6)</f>
        <v/>
      </c>
      <c r="K20" s="21" t="str" cm="1">
        <f t="array" ref="K20">HN_DISK_POS($A20,$B$5,COLUMN()-5,$B$6)</f>
        <v/>
      </c>
      <c r="L20" s="34"/>
      <c r="M20" s="50"/>
    </row>
    <row r="21" spans="1:13">
      <c r="A21" s="15">
        <f t="shared" si="0"/>
        <v>10</v>
      </c>
      <c r="B21" s="15"/>
      <c r="C21" s="15" t="str" cm="1">
        <f t="array" ref="C21">HN_MOVE_DISK($A21,$B$5,$B$6)</f>
        <v/>
      </c>
      <c r="D21" s="15" t="str" cm="1">
        <f t="array" ref="D21">HN_MOVE_ENDPOINT($A21,$C21,-1,$A$11:$A$74,$F$11:$K$74)</f>
        <v/>
      </c>
      <c r="E21" s="15" t="str" cm="1">
        <f t="array" ref="E21">HN_MOVE_ENDPOINT($A21,$C21,0,$A$11:$A$74,$F$11:$K$74)</f>
        <v/>
      </c>
      <c r="F21" s="15" t="str" cm="1">
        <f t="array" ref="F21">HN_DISK_POS($A21,$B$5,COLUMN()-5,$B$6)</f>
        <v/>
      </c>
      <c r="G21" s="15" t="str" cm="1">
        <f t="array" ref="G21">HN_DISK_POS($A21,$B$5,COLUMN()-5,$B$6)</f>
        <v/>
      </c>
      <c r="H21" s="15" t="str" cm="1">
        <f t="array" ref="H21">HN_DISK_POS($A21,$B$5,COLUMN()-5,$B$6)</f>
        <v/>
      </c>
      <c r="I21" s="15" t="str" cm="1">
        <f t="array" ref="I21">HN_DISK_POS($A21,$B$5,COLUMN()-5,$B$6)</f>
        <v/>
      </c>
      <c r="J21" s="15" t="str" cm="1">
        <f t="array" ref="J21">HN_DISK_POS($A21,$B$5,COLUMN()-5,$B$6)</f>
        <v/>
      </c>
      <c r="K21" s="15" t="str" cm="1">
        <f t="array" ref="K21">HN_DISK_POS($A21,$B$5,COLUMN()-5,$B$6)</f>
        <v/>
      </c>
      <c r="L21" s="34"/>
      <c r="M21" s="50"/>
    </row>
    <row r="22" spans="1:13">
      <c r="A22" s="21">
        <f t="shared" si="0"/>
        <v>11</v>
      </c>
      <c r="B22" s="21"/>
      <c r="C22" s="21" t="str" cm="1">
        <f t="array" ref="C22">HN_MOVE_DISK($A22,$B$5,$B$6)</f>
        <v/>
      </c>
      <c r="D22" s="21" t="str" cm="1">
        <f t="array" ref="D22">HN_MOVE_ENDPOINT($A22,$C22,-1,$A$11:$A$74,$F$11:$K$74)</f>
        <v/>
      </c>
      <c r="E22" s="21" t="str" cm="1">
        <f t="array" ref="E22">HN_MOVE_ENDPOINT($A22,$C22,0,$A$11:$A$74,$F$11:$K$74)</f>
        <v/>
      </c>
      <c r="F22" s="21" t="str" cm="1">
        <f t="array" ref="F22">HN_DISK_POS($A22,$B$5,COLUMN()-5,$B$6)</f>
        <v/>
      </c>
      <c r="G22" s="21" t="str" cm="1">
        <f t="array" ref="G22">HN_DISK_POS($A22,$B$5,COLUMN()-5,$B$6)</f>
        <v/>
      </c>
      <c r="H22" s="21" t="str" cm="1">
        <f t="array" ref="H22">HN_DISK_POS($A22,$B$5,COLUMN()-5,$B$6)</f>
        <v/>
      </c>
      <c r="I22" s="21" t="str" cm="1">
        <f t="array" ref="I22">HN_DISK_POS($A22,$B$5,COLUMN()-5,$B$6)</f>
        <v/>
      </c>
      <c r="J22" s="21" t="str" cm="1">
        <f t="array" ref="J22">HN_DISK_POS($A22,$B$5,COLUMN()-5,$B$6)</f>
        <v/>
      </c>
      <c r="K22" s="21" t="str" cm="1">
        <f t="array" ref="K22">HN_DISK_POS($A22,$B$5,COLUMN()-5,$B$6)</f>
        <v/>
      </c>
      <c r="L22" s="34"/>
      <c r="M22" s="50"/>
    </row>
    <row r="23" spans="1:13">
      <c r="A23" s="15">
        <f t="shared" si="0"/>
        <v>12</v>
      </c>
      <c r="B23" s="15"/>
      <c r="C23" s="15" t="str" cm="1">
        <f t="array" ref="C23">HN_MOVE_DISK($A23,$B$5,$B$6)</f>
        <v/>
      </c>
      <c r="D23" s="15" t="str" cm="1">
        <f t="array" ref="D23">HN_MOVE_ENDPOINT($A23,$C23,-1,$A$11:$A$74,$F$11:$K$74)</f>
        <v/>
      </c>
      <c r="E23" s="15" t="str" cm="1">
        <f t="array" ref="E23">HN_MOVE_ENDPOINT($A23,$C23,0,$A$11:$A$74,$F$11:$K$74)</f>
        <v/>
      </c>
      <c r="F23" s="15" t="str" cm="1">
        <f t="array" ref="F23">HN_DISK_POS($A23,$B$5,COLUMN()-5,$B$6)</f>
        <v/>
      </c>
      <c r="G23" s="15" t="str" cm="1">
        <f t="array" ref="G23">HN_DISK_POS($A23,$B$5,COLUMN()-5,$B$6)</f>
        <v/>
      </c>
      <c r="H23" s="15" t="str" cm="1">
        <f t="array" ref="H23">HN_DISK_POS($A23,$B$5,COLUMN()-5,$B$6)</f>
        <v/>
      </c>
      <c r="I23" s="15" t="str" cm="1">
        <f t="array" ref="I23">HN_DISK_POS($A23,$B$5,COLUMN()-5,$B$6)</f>
        <v/>
      </c>
      <c r="J23" s="15" t="str" cm="1">
        <f t="array" ref="J23">HN_DISK_POS($A23,$B$5,COLUMN()-5,$B$6)</f>
        <v/>
      </c>
      <c r="K23" s="15" t="str" cm="1">
        <f t="array" ref="K23">HN_DISK_POS($A23,$B$5,COLUMN()-5,$B$6)</f>
        <v/>
      </c>
      <c r="L23" s="34"/>
      <c r="M23" s="50"/>
    </row>
    <row r="24" spans="1:13">
      <c r="A24" s="21">
        <f t="shared" si="0"/>
        <v>13</v>
      </c>
      <c r="B24" s="21"/>
      <c r="C24" s="21" t="str" cm="1">
        <f t="array" ref="C24">HN_MOVE_DISK($A24,$B$5,$B$6)</f>
        <v/>
      </c>
      <c r="D24" s="21" t="str" cm="1">
        <f t="array" ref="D24">HN_MOVE_ENDPOINT($A24,$C24,-1,$A$11:$A$74,$F$11:$K$74)</f>
        <v/>
      </c>
      <c r="E24" s="21" t="str" cm="1">
        <f t="array" ref="E24">HN_MOVE_ENDPOINT($A24,$C24,0,$A$11:$A$74,$F$11:$K$74)</f>
        <v/>
      </c>
      <c r="F24" s="21" t="str" cm="1">
        <f t="array" ref="F24">HN_DISK_POS($A24,$B$5,COLUMN()-5,$B$6)</f>
        <v/>
      </c>
      <c r="G24" s="21" t="str" cm="1">
        <f t="array" ref="G24">HN_DISK_POS($A24,$B$5,COLUMN()-5,$B$6)</f>
        <v/>
      </c>
      <c r="H24" s="21" t="str" cm="1">
        <f t="array" ref="H24">HN_DISK_POS($A24,$B$5,COLUMN()-5,$B$6)</f>
        <v/>
      </c>
      <c r="I24" s="21" t="str" cm="1">
        <f t="array" ref="I24">HN_DISK_POS($A24,$B$5,COLUMN()-5,$B$6)</f>
        <v/>
      </c>
      <c r="J24" s="21" t="str" cm="1">
        <f t="array" ref="J24">HN_DISK_POS($A24,$B$5,COLUMN()-5,$B$6)</f>
        <v/>
      </c>
      <c r="K24" s="21" t="str" cm="1">
        <f t="array" ref="K24">HN_DISK_POS($A24,$B$5,COLUMN()-5,$B$6)</f>
        <v/>
      </c>
      <c r="L24" s="34"/>
      <c r="M24" s="50"/>
    </row>
    <row r="25" spans="1:13">
      <c r="A25" s="15">
        <f t="shared" si="0"/>
        <v>14</v>
      </c>
      <c r="B25" s="15"/>
      <c r="C25" s="15" t="str" cm="1">
        <f t="array" ref="C25">HN_MOVE_DISK($A25,$B$5,$B$6)</f>
        <v/>
      </c>
      <c r="D25" s="15" t="str" cm="1">
        <f t="array" ref="D25">HN_MOVE_ENDPOINT($A25,$C25,-1,$A$11:$A$74,$F$11:$K$74)</f>
        <v/>
      </c>
      <c r="E25" s="15" t="str" cm="1">
        <f t="array" ref="E25">HN_MOVE_ENDPOINT($A25,$C25,0,$A$11:$A$74,$F$11:$K$74)</f>
        <v/>
      </c>
      <c r="F25" s="15" t="str" cm="1">
        <f t="array" ref="F25">HN_DISK_POS($A25,$B$5,COLUMN()-5,$B$6)</f>
        <v/>
      </c>
      <c r="G25" s="15" t="str" cm="1">
        <f t="array" ref="G25">HN_DISK_POS($A25,$B$5,COLUMN()-5,$B$6)</f>
        <v/>
      </c>
      <c r="H25" s="15" t="str" cm="1">
        <f t="array" ref="H25">HN_DISK_POS($A25,$B$5,COLUMN()-5,$B$6)</f>
        <v/>
      </c>
      <c r="I25" s="15" t="str" cm="1">
        <f t="array" ref="I25">HN_DISK_POS($A25,$B$5,COLUMN()-5,$B$6)</f>
        <v/>
      </c>
      <c r="J25" s="15" t="str" cm="1">
        <f t="array" ref="J25">HN_DISK_POS($A25,$B$5,COLUMN()-5,$B$6)</f>
        <v/>
      </c>
      <c r="K25" s="15" t="str" cm="1">
        <f t="array" ref="K25">HN_DISK_POS($A25,$B$5,COLUMN()-5,$B$6)</f>
        <v/>
      </c>
      <c r="L25" s="34"/>
      <c r="M25" s="50"/>
    </row>
    <row r="26" spans="1:13">
      <c r="A26" s="21">
        <f t="shared" si="0"/>
        <v>15</v>
      </c>
      <c r="B26" s="21"/>
      <c r="C26" s="21" t="str" cm="1">
        <f t="array" ref="C26">HN_MOVE_DISK($A26,$B$5,$B$6)</f>
        <v/>
      </c>
      <c r="D26" s="21" t="str" cm="1">
        <f t="array" ref="D26">HN_MOVE_ENDPOINT($A26,$C26,-1,$A$11:$A$74,$F$11:$K$74)</f>
        <v/>
      </c>
      <c r="E26" s="21" t="str" cm="1">
        <f t="array" ref="E26">HN_MOVE_ENDPOINT($A26,$C26,0,$A$11:$A$74,$F$11:$K$74)</f>
        <v/>
      </c>
      <c r="F26" s="21" t="str" cm="1">
        <f t="array" ref="F26">HN_DISK_POS($A26,$B$5,COLUMN()-5,$B$6)</f>
        <v/>
      </c>
      <c r="G26" s="21" t="str" cm="1">
        <f t="array" ref="G26">HN_DISK_POS($A26,$B$5,COLUMN()-5,$B$6)</f>
        <v/>
      </c>
      <c r="H26" s="21" t="str" cm="1">
        <f t="array" ref="H26">HN_DISK_POS($A26,$B$5,COLUMN()-5,$B$6)</f>
        <v/>
      </c>
      <c r="I26" s="21" t="str" cm="1">
        <f t="array" ref="I26">HN_DISK_POS($A26,$B$5,COLUMN()-5,$B$6)</f>
        <v/>
      </c>
      <c r="J26" s="21" t="str" cm="1">
        <f t="array" ref="J26">HN_DISK_POS($A26,$B$5,COLUMN()-5,$B$6)</f>
        <v/>
      </c>
      <c r="K26" s="21" t="str" cm="1">
        <f t="array" ref="K26">HN_DISK_POS($A26,$B$5,COLUMN()-5,$B$6)</f>
        <v/>
      </c>
      <c r="L26" s="34"/>
      <c r="M26" s="50"/>
    </row>
    <row r="27" spans="1:13">
      <c r="A27" s="63">
        <f t="shared" si="0"/>
        <v>16</v>
      </c>
      <c r="B27" s="64"/>
      <c r="C27" s="64" t="str" cm="1">
        <f t="array" ref="C27">HN_MOVE_DISK($A27,$B$5,$B$6)</f>
        <v/>
      </c>
      <c r="D27" s="64" t="str" cm="1">
        <f t="array" ref="D27">HN_MOVE_ENDPOINT($A27,$C27,-1,$A$11:$A$74,$F$11:$K$74)</f>
        <v/>
      </c>
      <c r="E27" s="64" t="str" cm="1">
        <f t="array" ref="E27">HN_MOVE_ENDPOINT($A27,$C27,0,$A$11:$A$74,$F$11:$K$74)</f>
        <v/>
      </c>
      <c r="F27" s="64" t="str" cm="1">
        <f t="array" ref="F27">HN_DISK_POS($A27,$B$5,COLUMN()-5,$B$6)</f>
        <v/>
      </c>
      <c r="G27" s="64" t="str" cm="1">
        <f t="array" ref="G27">HN_DISK_POS($A27,$B$5,COLUMN()-5,$B$6)</f>
        <v/>
      </c>
      <c r="H27" s="64" t="str" cm="1">
        <f t="array" ref="H27">HN_DISK_POS($A27,$B$5,COLUMN()-5,$B$6)</f>
        <v/>
      </c>
      <c r="I27" s="64" t="str" cm="1">
        <f t="array" ref="I27">HN_DISK_POS($A27,$B$5,COLUMN()-5,$B$6)</f>
        <v/>
      </c>
      <c r="J27" s="64" t="str" cm="1">
        <f t="array" ref="J27">HN_DISK_POS($A27,$B$5,COLUMN()-5,$B$6)</f>
        <v/>
      </c>
      <c r="K27" s="65" t="str" cm="1">
        <f t="array" ref="K27">HN_DISK_POS($A27,$B$5,COLUMN()-5,$B$6)</f>
        <v/>
      </c>
      <c r="L27" s="34"/>
      <c r="M27" s="50"/>
    </row>
    <row r="28" spans="1:13">
      <c r="A28" s="55">
        <f t="shared" si="0"/>
        <v>17</v>
      </c>
      <c r="B28" s="20"/>
      <c r="C28" s="20" t="str" cm="1">
        <f t="array" ref="C28">HN_MOVE_DISK($A28,$B$5,$B$6)</f>
        <v/>
      </c>
      <c r="D28" s="20" t="str" cm="1">
        <f t="array" ref="D28">HN_MOVE_ENDPOINT($A28,$C28,-1,$A$11:$A$74,$F$11:$K$74)</f>
        <v/>
      </c>
      <c r="E28" s="20" t="str" cm="1">
        <f t="array" ref="E28">HN_MOVE_ENDPOINT($A28,$C28,0,$A$11:$A$74,$F$11:$K$74)</f>
        <v/>
      </c>
      <c r="F28" s="20" t="str" cm="1">
        <f t="array" ref="F28">HN_DISK_POS($A28,$B$5,COLUMN()-5,$B$6)</f>
        <v/>
      </c>
      <c r="G28" s="20" t="str" cm="1">
        <f t="array" ref="G28">HN_DISK_POS($A28,$B$5,COLUMN()-5,$B$6)</f>
        <v/>
      </c>
      <c r="H28" s="20" t="str" cm="1">
        <f t="array" ref="H28">HN_DISK_POS($A28,$B$5,COLUMN()-5,$B$6)</f>
        <v/>
      </c>
      <c r="I28" s="20" t="str" cm="1">
        <f t="array" ref="I28">HN_DISK_POS($A28,$B$5,COLUMN()-5,$B$6)</f>
        <v/>
      </c>
      <c r="J28" s="20" t="str" cm="1">
        <f t="array" ref="J28">HN_DISK_POS($A28,$B$5,COLUMN()-5,$B$6)</f>
        <v/>
      </c>
      <c r="K28" s="57" t="str" cm="1">
        <f t="array" ref="K28">HN_DISK_POS($A28,$B$5,COLUMN()-5,$B$6)</f>
        <v/>
      </c>
      <c r="L28" s="34"/>
      <c r="M28" s="50"/>
    </row>
    <row r="29" spans="1:13">
      <c r="A29" s="55">
        <f t="shared" si="0"/>
        <v>18</v>
      </c>
      <c r="B29" s="20"/>
      <c r="C29" s="20" t="str" cm="1">
        <f t="array" ref="C29">HN_MOVE_DISK($A29,$B$5,$B$6)</f>
        <v/>
      </c>
      <c r="D29" s="20" t="str" cm="1">
        <f t="array" ref="D29">HN_MOVE_ENDPOINT($A29,$C29,-1,$A$11:$A$74,$F$11:$K$74)</f>
        <v/>
      </c>
      <c r="E29" s="20" t="str" cm="1">
        <f t="array" ref="E29">HN_MOVE_ENDPOINT($A29,$C29,0,$A$11:$A$74,$F$11:$K$74)</f>
        <v/>
      </c>
      <c r="F29" s="20" t="str" cm="1">
        <f t="array" ref="F29">HN_DISK_POS($A29,$B$5,COLUMN()-5,$B$6)</f>
        <v/>
      </c>
      <c r="G29" s="20" t="str" cm="1">
        <f t="array" ref="G29">HN_DISK_POS($A29,$B$5,COLUMN()-5,$B$6)</f>
        <v/>
      </c>
      <c r="H29" s="20" t="str" cm="1">
        <f t="array" ref="H29">HN_DISK_POS($A29,$B$5,COLUMN()-5,$B$6)</f>
        <v/>
      </c>
      <c r="I29" s="20" t="str" cm="1">
        <f t="array" ref="I29">HN_DISK_POS($A29,$B$5,COLUMN()-5,$B$6)</f>
        <v/>
      </c>
      <c r="J29" s="20" t="str" cm="1">
        <f t="array" ref="J29">HN_DISK_POS($A29,$B$5,COLUMN()-5,$B$6)</f>
        <v/>
      </c>
      <c r="K29" s="57" t="str" cm="1">
        <f t="array" ref="K29">HN_DISK_POS($A29,$B$5,COLUMN()-5,$B$6)</f>
        <v/>
      </c>
      <c r="L29" s="34"/>
      <c r="M29" s="50"/>
    </row>
    <row r="30" spans="1:13">
      <c r="A30" s="55">
        <f t="shared" si="0"/>
        <v>19</v>
      </c>
      <c r="B30" s="20"/>
      <c r="C30" s="20" t="str" cm="1">
        <f t="array" ref="C30">HN_MOVE_DISK($A30,$B$5,$B$6)</f>
        <v/>
      </c>
      <c r="D30" s="20" t="str" cm="1">
        <f t="array" ref="D30">HN_MOVE_ENDPOINT($A30,$C30,-1,$A$11:$A$74,$F$11:$K$74)</f>
        <v/>
      </c>
      <c r="E30" s="20" t="str" cm="1">
        <f t="array" ref="E30">HN_MOVE_ENDPOINT($A30,$C30,0,$A$11:$A$74,$F$11:$K$74)</f>
        <v/>
      </c>
      <c r="F30" s="20" t="str" cm="1">
        <f t="array" ref="F30">HN_DISK_POS($A30,$B$5,COLUMN()-5,$B$6)</f>
        <v/>
      </c>
      <c r="G30" s="20" t="str" cm="1">
        <f t="array" ref="G30">HN_DISK_POS($A30,$B$5,COLUMN()-5,$B$6)</f>
        <v/>
      </c>
      <c r="H30" s="20" t="str" cm="1">
        <f t="array" ref="H30">HN_DISK_POS($A30,$B$5,COLUMN()-5,$B$6)</f>
        <v/>
      </c>
      <c r="I30" s="20" t="str" cm="1">
        <f t="array" ref="I30">HN_DISK_POS($A30,$B$5,COLUMN()-5,$B$6)</f>
        <v/>
      </c>
      <c r="J30" s="20" t="str" cm="1">
        <f t="array" ref="J30">HN_DISK_POS($A30,$B$5,COLUMN()-5,$B$6)</f>
        <v/>
      </c>
      <c r="K30" s="57" t="str" cm="1">
        <f t="array" ref="K30">HN_DISK_POS($A30,$B$5,COLUMN()-5,$B$6)</f>
        <v/>
      </c>
      <c r="L30" s="34"/>
      <c r="M30" s="50"/>
    </row>
    <row r="31" spans="1:13">
      <c r="A31" s="55">
        <f t="shared" si="0"/>
        <v>20</v>
      </c>
      <c r="B31" s="20"/>
      <c r="C31" s="20" t="str" cm="1">
        <f t="array" ref="C31">HN_MOVE_DISK($A31,$B$5,$B$6)</f>
        <v/>
      </c>
      <c r="D31" s="20" t="str" cm="1">
        <f t="array" ref="D31">HN_MOVE_ENDPOINT($A31,$C31,-1,$A$11:$A$74,$F$11:$K$74)</f>
        <v/>
      </c>
      <c r="E31" s="20" t="str" cm="1">
        <f t="array" ref="E31">HN_MOVE_ENDPOINT($A31,$C31,0,$A$11:$A$74,$F$11:$K$74)</f>
        <v/>
      </c>
      <c r="F31" s="20" t="str" cm="1">
        <f t="array" ref="F31">HN_DISK_POS($A31,$B$5,COLUMN()-5,$B$6)</f>
        <v/>
      </c>
      <c r="G31" s="20" t="str" cm="1">
        <f t="array" ref="G31">HN_DISK_POS($A31,$B$5,COLUMN()-5,$B$6)</f>
        <v/>
      </c>
      <c r="H31" s="20" t="str" cm="1">
        <f t="array" ref="H31">HN_DISK_POS($A31,$B$5,COLUMN()-5,$B$6)</f>
        <v/>
      </c>
      <c r="I31" s="20" t="str" cm="1">
        <f t="array" ref="I31">HN_DISK_POS($A31,$B$5,COLUMN()-5,$B$6)</f>
        <v/>
      </c>
      <c r="J31" s="20" t="str" cm="1">
        <f t="array" ref="J31">HN_DISK_POS($A31,$B$5,COLUMN()-5,$B$6)</f>
        <v/>
      </c>
      <c r="K31" s="57" t="str" cm="1">
        <f t="array" ref="K31">HN_DISK_POS($A31,$B$5,COLUMN()-5,$B$6)</f>
        <v/>
      </c>
      <c r="L31" s="34"/>
      <c r="M31" s="50"/>
    </row>
    <row r="32" spans="1:13">
      <c r="A32" s="55">
        <f t="shared" si="0"/>
        <v>21</v>
      </c>
      <c r="B32" s="20"/>
      <c r="C32" s="20" t="str" cm="1">
        <f t="array" ref="C32">HN_MOVE_DISK($A32,$B$5,$B$6)</f>
        <v/>
      </c>
      <c r="D32" s="20" t="str" cm="1">
        <f t="array" ref="D32">HN_MOVE_ENDPOINT($A32,$C32,-1,$A$11:$A$74,$F$11:$K$74)</f>
        <v/>
      </c>
      <c r="E32" s="20" t="str" cm="1">
        <f t="array" ref="E32">HN_MOVE_ENDPOINT($A32,$C32,0,$A$11:$A$74,$F$11:$K$74)</f>
        <v/>
      </c>
      <c r="F32" s="20" t="str" cm="1">
        <f t="array" ref="F32">HN_DISK_POS($A32,$B$5,COLUMN()-5,$B$6)</f>
        <v/>
      </c>
      <c r="G32" s="20" t="str" cm="1">
        <f t="array" ref="G32">HN_DISK_POS($A32,$B$5,COLUMN()-5,$B$6)</f>
        <v/>
      </c>
      <c r="H32" s="20" t="str" cm="1">
        <f t="array" ref="H32">HN_DISK_POS($A32,$B$5,COLUMN()-5,$B$6)</f>
        <v/>
      </c>
      <c r="I32" s="20" t="str" cm="1">
        <f t="array" ref="I32">HN_DISK_POS($A32,$B$5,COLUMN()-5,$B$6)</f>
        <v/>
      </c>
      <c r="J32" s="20" t="str" cm="1">
        <f t="array" ref="J32">HN_DISK_POS($A32,$B$5,COLUMN()-5,$B$6)</f>
        <v/>
      </c>
      <c r="K32" s="57" t="str" cm="1">
        <f t="array" ref="K32">HN_DISK_POS($A32,$B$5,COLUMN()-5,$B$6)</f>
        <v/>
      </c>
      <c r="L32" s="34"/>
      <c r="M32" s="50"/>
    </row>
    <row r="33" spans="1:13">
      <c r="A33" s="55">
        <f t="shared" si="0"/>
        <v>22</v>
      </c>
      <c r="B33" s="20"/>
      <c r="C33" s="20" t="str" cm="1">
        <f t="array" ref="C33">HN_MOVE_DISK($A33,$B$5,$B$6)</f>
        <v/>
      </c>
      <c r="D33" s="20" t="str" cm="1">
        <f t="array" ref="D33">HN_MOVE_ENDPOINT($A33,$C33,-1,$A$11:$A$74,$F$11:$K$74)</f>
        <v/>
      </c>
      <c r="E33" s="20" t="str" cm="1">
        <f t="array" ref="E33">HN_MOVE_ENDPOINT($A33,$C33,0,$A$11:$A$74,$F$11:$K$74)</f>
        <v/>
      </c>
      <c r="F33" s="20" t="str" cm="1">
        <f t="array" ref="F33">HN_DISK_POS($A33,$B$5,COLUMN()-5,$B$6)</f>
        <v/>
      </c>
      <c r="G33" s="20" t="str" cm="1">
        <f t="array" ref="G33">HN_DISK_POS($A33,$B$5,COLUMN()-5,$B$6)</f>
        <v/>
      </c>
      <c r="H33" s="20" t="str" cm="1">
        <f t="array" ref="H33">HN_DISK_POS($A33,$B$5,COLUMN()-5,$B$6)</f>
        <v/>
      </c>
      <c r="I33" s="20" t="str" cm="1">
        <f t="array" ref="I33">HN_DISK_POS($A33,$B$5,COLUMN()-5,$B$6)</f>
        <v/>
      </c>
      <c r="J33" s="20" t="str" cm="1">
        <f t="array" ref="J33">HN_DISK_POS($A33,$B$5,COLUMN()-5,$B$6)</f>
        <v/>
      </c>
      <c r="K33" s="57" t="str" cm="1">
        <f t="array" ref="K33">HN_DISK_POS($A33,$B$5,COLUMN()-5,$B$6)</f>
        <v/>
      </c>
      <c r="L33" s="34"/>
      <c r="M33" s="50"/>
    </row>
    <row r="34" spans="1:13">
      <c r="A34" s="55">
        <f t="shared" si="0"/>
        <v>23</v>
      </c>
      <c r="B34" s="20"/>
      <c r="C34" s="20" t="str" cm="1">
        <f t="array" ref="C34">HN_MOVE_DISK($A34,$B$5,$B$6)</f>
        <v/>
      </c>
      <c r="D34" s="20" t="str" cm="1">
        <f t="array" ref="D34">HN_MOVE_ENDPOINT($A34,$C34,-1,$A$11:$A$74,$F$11:$K$74)</f>
        <v/>
      </c>
      <c r="E34" s="20" t="str" cm="1">
        <f t="array" ref="E34">HN_MOVE_ENDPOINT($A34,$C34,0,$A$11:$A$74,$F$11:$K$74)</f>
        <v/>
      </c>
      <c r="F34" s="20" t="str" cm="1">
        <f t="array" ref="F34">HN_DISK_POS($A34,$B$5,COLUMN()-5,$B$6)</f>
        <v/>
      </c>
      <c r="G34" s="20" t="str" cm="1">
        <f t="array" ref="G34">HN_DISK_POS($A34,$B$5,COLUMN()-5,$B$6)</f>
        <v/>
      </c>
      <c r="H34" s="20" t="str" cm="1">
        <f t="array" ref="H34">HN_DISK_POS($A34,$B$5,COLUMN()-5,$B$6)</f>
        <v/>
      </c>
      <c r="I34" s="20" t="str" cm="1">
        <f t="array" ref="I34">HN_DISK_POS($A34,$B$5,COLUMN()-5,$B$6)</f>
        <v/>
      </c>
      <c r="J34" s="20" t="str" cm="1">
        <f t="array" ref="J34">HN_DISK_POS($A34,$B$5,COLUMN()-5,$B$6)</f>
        <v/>
      </c>
      <c r="K34" s="57" t="str" cm="1">
        <f t="array" ref="K34">HN_DISK_POS($A34,$B$5,COLUMN()-5,$B$6)</f>
        <v/>
      </c>
      <c r="L34" s="34"/>
      <c r="M34" s="50"/>
    </row>
    <row r="35" spans="1:13">
      <c r="A35" s="55">
        <f t="shared" si="0"/>
        <v>24</v>
      </c>
      <c r="B35" s="20"/>
      <c r="C35" s="20" t="str" cm="1">
        <f t="array" ref="C35">HN_MOVE_DISK($A35,$B$5,$B$6)</f>
        <v/>
      </c>
      <c r="D35" s="20" t="str" cm="1">
        <f t="array" ref="D35">HN_MOVE_ENDPOINT($A35,$C35,-1,$A$11:$A$74,$F$11:$K$74)</f>
        <v/>
      </c>
      <c r="E35" s="20" t="str" cm="1">
        <f t="array" ref="E35">HN_MOVE_ENDPOINT($A35,$C35,0,$A$11:$A$74,$F$11:$K$74)</f>
        <v/>
      </c>
      <c r="F35" s="20" t="str" cm="1">
        <f t="array" ref="F35">HN_DISK_POS($A35,$B$5,COLUMN()-5,$B$6)</f>
        <v/>
      </c>
      <c r="G35" s="20" t="str" cm="1">
        <f t="array" ref="G35">HN_DISK_POS($A35,$B$5,COLUMN()-5,$B$6)</f>
        <v/>
      </c>
      <c r="H35" s="20" t="str" cm="1">
        <f t="array" ref="H35">HN_DISK_POS($A35,$B$5,COLUMN()-5,$B$6)</f>
        <v/>
      </c>
      <c r="I35" s="20" t="str" cm="1">
        <f t="array" ref="I35">HN_DISK_POS($A35,$B$5,COLUMN()-5,$B$6)</f>
        <v/>
      </c>
      <c r="J35" s="20" t="str" cm="1">
        <f t="array" ref="J35">HN_DISK_POS($A35,$B$5,COLUMN()-5,$B$6)</f>
        <v/>
      </c>
      <c r="K35" s="57" t="str" cm="1">
        <f t="array" ref="K35">HN_DISK_POS($A35,$B$5,COLUMN()-5,$B$6)</f>
        <v/>
      </c>
      <c r="L35" s="34"/>
      <c r="M35" s="50"/>
    </row>
    <row r="36" spans="1:13">
      <c r="A36" s="55">
        <f t="shared" si="0"/>
        <v>25</v>
      </c>
      <c r="B36" s="20"/>
      <c r="C36" s="20" t="str" cm="1">
        <f t="array" ref="C36">HN_MOVE_DISK($A36,$B$5,$B$6)</f>
        <v/>
      </c>
      <c r="D36" s="20" t="str" cm="1">
        <f t="array" ref="D36">HN_MOVE_ENDPOINT($A36,$C36,-1,$A$11:$A$74,$F$11:$K$74)</f>
        <v/>
      </c>
      <c r="E36" s="20" t="str" cm="1">
        <f t="array" ref="E36">HN_MOVE_ENDPOINT($A36,$C36,0,$A$11:$A$74,$F$11:$K$74)</f>
        <v/>
      </c>
      <c r="F36" s="20" t="str" cm="1">
        <f t="array" ref="F36">HN_DISK_POS($A36,$B$5,COLUMN()-5,$B$6)</f>
        <v/>
      </c>
      <c r="G36" s="20" t="str" cm="1">
        <f t="array" ref="G36">HN_DISK_POS($A36,$B$5,COLUMN()-5,$B$6)</f>
        <v/>
      </c>
      <c r="H36" s="20" t="str" cm="1">
        <f t="array" ref="H36">HN_DISK_POS($A36,$B$5,COLUMN()-5,$B$6)</f>
        <v/>
      </c>
      <c r="I36" s="20" t="str" cm="1">
        <f t="array" ref="I36">HN_DISK_POS($A36,$B$5,COLUMN()-5,$B$6)</f>
        <v/>
      </c>
      <c r="J36" s="20" t="str" cm="1">
        <f t="array" ref="J36">HN_DISK_POS($A36,$B$5,COLUMN()-5,$B$6)</f>
        <v/>
      </c>
      <c r="K36" s="57" t="str" cm="1">
        <f t="array" ref="K36">HN_DISK_POS($A36,$B$5,COLUMN()-5,$B$6)</f>
        <v/>
      </c>
      <c r="L36" s="34"/>
      <c r="M36" s="50"/>
    </row>
    <row r="37" spans="1:13">
      <c r="A37" s="55">
        <f t="shared" si="0"/>
        <v>26</v>
      </c>
      <c r="B37" s="20"/>
      <c r="C37" s="20" t="str" cm="1">
        <f t="array" ref="C37">HN_MOVE_DISK($A37,$B$5,$B$6)</f>
        <v/>
      </c>
      <c r="D37" s="20" t="str" cm="1">
        <f t="array" ref="D37">HN_MOVE_ENDPOINT($A37,$C37,-1,$A$11:$A$74,$F$11:$K$74)</f>
        <v/>
      </c>
      <c r="E37" s="20" t="str" cm="1">
        <f t="array" ref="E37">HN_MOVE_ENDPOINT($A37,$C37,0,$A$11:$A$74,$F$11:$K$74)</f>
        <v/>
      </c>
      <c r="F37" s="20" t="str" cm="1">
        <f t="array" ref="F37">HN_DISK_POS($A37,$B$5,COLUMN()-5,$B$6)</f>
        <v/>
      </c>
      <c r="G37" s="20" t="str" cm="1">
        <f t="array" ref="G37">HN_DISK_POS($A37,$B$5,COLUMN()-5,$B$6)</f>
        <v/>
      </c>
      <c r="H37" s="20" t="str" cm="1">
        <f t="array" ref="H37">HN_DISK_POS($A37,$B$5,COLUMN()-5,$B$6)</f>
        <v/>
      </c>
      <c r="I37" s="20" t="str" cm="1">
        <f t="array" ref="I37">HN_DISK_POS($A37,$B$5,COLUMN()-5,$B$6)</f>
        <v/>
      </c>
      <c r="J37" s="20" t="str" cm="1">
        <f t="array" ref="J37">HN_DISK_POS($A37,$B$5,COLUMN()-5,$B$6)</f>
        <v/>
      </c>
      <c r="K37" s="57" t="str" cm="1">
        <f t="array" ref="K37">HN_DISK_POS($A37,$B$5,COLUMN()-5,$B$6)</f>
        <v/>
      </c>
      <c r="L37" s="34"/>
      <c r="M37" s="50"/>
    </row>
    <row r="38" spans="1:13">
      <c r="A38" s="55">
        <f t="shared" si="0"/>
        <v>27</v>
      </c>
      <c r="B38" s="20"/>
      <c r="C38" s="20" t="str" cm="1">
        <f t="array" ref="C38">HN_MOVE_DISK($A38,$B$5,$B$6)</f>
        <v/>
      </c>
      <c r="D38" s="20" t="str" cm="1">
        <f t="array" ref="D38">HN_MOVE_ENDPOINT($A38,$C38,-1,$A$11:$A$74,$F$11:$K$74)</f>
        <v/>
      </c>
      <c r="E38" s="20" t="str" cm="1">
        <f t="array" ref="E38">HN_MOVE_ENDPOINT($A38,$C38,0,$A$11:$A$74,$F$11:$K$74)</f>
        <v/>
      </c>
      <c r="F38" s="20" t="str" cm="1">
        <f t="array" ref="F38">HN_DISK_POS($A38,$B$5,COLUMN()-5,$B$6)</f>
        <v/>
      </c>
      <c r="G38" s="20" t="str" cm="1">
        <f t="array" ref="G38">HN_DISK_POS($A38,$B$5,COLUMN()-5,$B$6)</f>
        <v/>
      </c>
      <c r="H38" s="20" t="str" cm="1">
        <f t="array" ref="H38">HN_DISK_POS($A38,$B$5,COLUMN()-5,$B$6)</f>
        <v/>
      </c>
      <c r="I38" s="20" t="str" cm="1">
        <f t="array" ref="I38">HN_DISK_POS($A38,$B$5,COLUMN()-5,$B$6)</f>
        <v/>
      </c>
      <c r="J38" s="20" t="str" cm="1">
        <f t="array" ref="J38">HN_DISK_POS($A38,$B$5,COLUMN()-5,$B$6)</f>
        <v/>
      </c>
      <c r="K38" s="57" t="str" cm="1">
        <f t="array" ref="K38">HN_DISK_POS($A38,$B$5,COLUMN()-5,$B$6)</f>
        <v/>
      </c>
      <c r="L38" s="34"/>
      <c r="M38" s="50"/>
    </row>
    <row r="39" spans="1:13">
      <c r="A39" s="55">
        <f t="shared" si="0"/>
        <v>28</v>
      </c>
      <c r="B39" s="20"/>
      <c r="C39" s="20" t="str" cm="1">
        <f t="array" ref="C39">HN_MOVE_DISK($A39,$B$5,$B$6)</f>
        <v/>
      </c>
      <c r="D39" s="20" t="str" cm="1">
        <f t="array" ref="D39">HN_MOVE_ENDPOINT($A39,$C39,-1,$A$11:$A$74,$F$11:$K$74)</f>
        <v/>
      </c>
      <c r="E39" s="20" t="str" cm="1">
        <f t="array" ref="E39">HN_MOVE_ENDPOINT($A39,$C39,0,$A$11:$A$74,$F$11:$K$74)</f>
        <v/>
      </c>
      <c r="F39" s="20" t="str" cm="1">
        <f t="array" ref="F39">HN_DISK_POS($A39,$B$5,COLUMN()-5,$B$6)</f>
        <v/>
      </c>
      <c r="G39" s="20" t="str" cm="1">
        <f t="array" ref="G39">HN_DISK_POS($A39,$B$5,COLUMN()-5,$B$6)</f>
        <v/>
      </c>
      <c r="H39" s="20" t="str" cm="1">
        <f t="array" ref="H39">HN_DISK_POS($A39,$B$5,COLUMN()-5,$B$6)</f>
        <v/>
      </c>
      <c r="I39" s="20" t="str" cm="1">
        <f t="array" ref="I39">HN_DISK_POS($A39,$B$5,COLUMN()-5,$B$6)</f>
        <v/>
      </c>
      <c r="J39" s="20" t="str" cm="1">
        <f t="array" ref="J39">HN_DISK_POS($A39,$B$5,COLUMN()-5,$B$6)</f>
        <v/>
      </c>
      <c r="K39" s="57" t="str" cm="1">
        <f t="array" ref="K39">HN_DISK_POS($A39,$B$5,COLUMN()-5,$B$6)</f>
        <v/>
      </c>
      <c r="L39" s="34"/>
      <c r="M39" s="50"/>
    </row>
    <row r="40" spans="1:13">
      <c r="A40" s="55">
        <f t="shared" si="0"/>
        <v>29</v>
      </c>
      <c r="B40" s="20"/>
      <c r="C40" s="20" t="str" cm="1">
        <f t="array" ref="C40">HN_MOVE_DISK($A40,$B$5,$B$6)</f>
        <v/>
      </c>
      <c r="D40" s="20" t="str" cm="1">
        <f t="array" ref="D40">HN_MOVE_ENDPOINT($A40,$C40,-1,$A$11:$A$74,$F$11:$K$74)</f>
        <v/>
      </c>
      <c r="E40" s="20" t="str" cm="1">
        <f t="array" ref="E40">HN_MOVE_ENDPOINT($A40,$C40,0,$A$11:$A$74,$F$11:$K$74)</f>
        <v/>
      </c>
      <c r="F40" s="20" t="str" cm="1">
        <f t="array" ref="F40">HN_DISK_POS($A40,$B$5,COLUMN()-5,$B$6)</f>
        <v/>
      </c>
      <c r="G40" s="20" t="str" cm="1">
        <f t="array" ref="G40">HN_DISK_POS($A40,$B$5,COLUMN()-5,$B$6)</f>
        <v/>
      </c>
      <c r="H40" s="20" t="str" cm="1">
        <f t="array" ref="H40">HN_DISK_POS($A40,$B$5,COLUMN()-5,$B$6)</f>
        <v/>
      </c>
      <c r="I40" s="20" t="str" cm="1">
        <f t="array" ref="I40">HN_DISK_POS($A40,$B$5,COLUMN()-5,$B$6)</f>
        <v/>
      </c>
      <c r="J40" s="20" t="str" cm="1">
        <f t="array" ref="J40">HN_DISK_POS($A40,$B$5,COLUMN()-5,$B$6)</f>
        <v/>
      </c>
      <c r="K40" s="57" t="str" cm="1">
        <f t="array" ref="K40">HN_DISK_POS($A40,$B$5,COLUMN()-5,$B$6)</f>
        <v/>
      </c>
      <c r="L40" s="34"/>
      <c r="M40" s="50"/>
    </row>
    <row r="41" spans="1:13">
      <c r="A41" s="55">
        <f t="shared" si="0"/>
        <v>30</v>
      </c>
      <c r="B41" s="20"/>
      <c r="C41" s="20" t="str" cm="1">
        <f t="array" ref="C41">HN_MOVE_DISK($A41,$B$5,$B$6)</f>
        <v/>
      </c>
      <c r="D41" s="20" t="str" cm="1">
        <f t="array" ref="D41">HN_MOVE_ENDPOINT($A41,$C41,-1,$A$11:$A$74,$F$11:$K$74)</f>
        <v/>
      </c>
      <c r="E41" s="20" t="str" cm="1">
        <f t="array" ref="E41">HN_MOVE_ENDPOINT($A41,$C41,0,$A$11:$A$74,$F$11:$K$74)</f>
        <v/>
      </c>
      <c r="F41" s="20" t="str" cm="1">
        <f t="array" ref="F41">HN_DISK_POS($A41,$B$5,COLUMN()-5,$B$6)</f>
        <v/>
      </c>
      <c r="G41" s="20" t="str" cm="1">
        <f t="array" ref="G41">HN_DISK_POS($A41,$B$5,COLUMN()-5,$B$6)</f>
        <v/>
      </c>
      <c r="H41" s="20" t="str" cm="1">
        <f t="array" ref="H41">HN_DISK_POS($A41,$B$5,COLUMN()-5,$B$6)</f>
        <v/>
      </c>
      <c r="I41" s="20" t="str" cm="1">
        <f t="array" ref="I41">HN_DISK_POS($A41,$B$5,COLUMN()-5,$B$6)</f>
        <v/>
      </c>
      <c r="J41" s="20" t="str" cm="1">
        <f t="array" ref="J41">HN_DISK_POS($A41,$B$5,COLUMN()-5,$B$6)</f>
        <v/>
      </c>
      <c r="K41" s="57" t="str" cm="1">
        <f t="array" ref="K41">HN_DISK_POS($A41,$B$5,COLUMN()-5,$B$6)</f>
        <v/>
      </c>
      <c r="L41" s="34"/>
      <c r="M41" s="50"/>
    </row>
    <row r="42" spans="1:13">
      <c r="A42" s="55">
        <f t="shared" si="0"/>
        <v>31</v>
      </c>
      <c r="B42" s="20"/>
      <c r="C42" s="20" t="str" cm="1">
        <f t="array" ref="C42">HN_MOVE_DISK($A42,$B$5,$B$6)</f>
        <v/>
      </c>
      <c r="D42" s="20" t="str" cm="1">
        <f t="array" ref="D42">HN_MOVE_ENDPOINT($A42,$C42,-1,$A$11:$A$74,$F$11:$K$74)</f>
        <v/>
      </c>
      <c r="E42" s="20" t="str" cm="1">
        <f t="array" ref="E42">HN_MOVE_ENDPOINT($A42,$C42,0,$A$11:$A$74,$F$11:$K$74)</f>
        <v/>
      </c>
      <c r="F42" s="20" t="str" cm="1">
        <f t="array" ref="F42">HN_DISK_POS($A42,$B$5,COLUMN()-5,$B$6)</f>
        <v/>
      </c>
      <c r="G42" s="20" t="str" cm="1">
        <f t="array" ref="G42">HN_DISK_POS($A42,$B$5,COLUMN()-5,$B$6)</f>
        <v/>
      </c>
      <c r="H42" s="20" t="str" cm="1">
        <f t="array" ref="H42">HN_DISK_POS($A42,$B$5,COLUMN()-5,$B$6)</f>
        <v/>
      </c>
      <c r="I42" s="20" t="str" cm="1">
        <f t="array" ref="I42">HN_DISK_POS($A42,$B$5,COLUMN()-5,$B$6)</f>
        <v/>
      </c>
      <c r="J42" s="20" t="str" cm="1">
        <f t="array" ref="J42">HN_DISK_POS($A42,$B$5,COLUMN()-5,$B$6)</f>
        <v/>
      </c>
      <c r="K42" s="57" t="str" cm="1">
        <f t="array" ref="K42">HN_DISK_POS($A42,$B$5,COLUMN()-5,$B$6)</f>
        <v/>
      </c>
      <c r="L42" s="34"/>
      <c r="M42" s="50"/>
    </row>
    <row r="43" spans="1:13">
      <c r="A43" s="55">
        <f t="shared" si="0"/>
        <v>32</v>
      </c>
      <c r="B43" s="20"/>
      <c r="C43" s="20" t="str" cm="1">
        <f t="array" ref="C43">HN_MOVE_DISK($A43,$B$5,$B$6)</f>
        <v/>
      </c>
      <c r="D43" s="20" t="str" cm="1">
        <f t="array" ref="D43">HN_MOVE_ENDPOINT($A43,$C43,-1,$A$11:$A$74,$F$11:$K$74)</f>
        <v/>
      </c>
      <c r="E43" s="20" t="str" cm="1">
        <f t="array" ref="E43">HN_MOVE_ENDPOINT($A43,$C43,0,$A$11:$A$74,$F$11:$K$74)</f>
        <v/>
      </c>
      <c r="F43" s="20" t="str" cm="1">
        <f t="array" ref="F43">HN_DISK_POS($A43,$B$5,COLUMN()-5,$B$6)</f>
        <v/>
      </c>
      <c r="G43" s="20" t="str" cm="1">
        <f t="array" ref="G43">HN_DISK_POS($A43,$B$5,COLUMN()-5,$B$6)</f>
        <v/>
      </c>
      <c r="H43" s="20" t="str" cm="1">
        <f t="array" ref="H43">HN_DISK_POS($A43,$B$5,COLUMN()-5,$B$6)</f>
        <v/>
      </c>
      <c r="I43" s="20" t="str" cm="1">
        <f t="array" ref="I43">HN_DISK_POS($A43,$B$5,COLUMN()-5,$B$6)</f>
        <v/>
      </c>
      <c r="J43" s="20" t="str" cm="1">
        <f t="array" ref="J43">HN_DISK_POS($A43,$B$5,COLUMN()-5,$B$6)</f>
        <v/>
      </c>
      <c r="K43" s="57" t="str" cm="1">
        <f t="array" ref="K43">HN_DISK_POS($A43,$B$5,COLUMN()-5,$B$6)</f>
        <v/>
      </c>
      <c r="L43" s="34"/>
      <c r="M43" s="50"/>
    </row>
    <row r="44" spans="1:13">
      <c r="A44" s="55">
        <f t="shared" si="0"/>
        <v>33</v>
      </c>
      <c r="B44" s="20"/>
      <c r="C44" s="20" t="str" cm="1">
        <f t="array" ref="C44">HN_MOVE_DISK($A44,$B$5,$B$6)</f>
        <v/>
      </c>
      <c r="D44" s="20" t="str" cm="1">
        <f t="array" ref="D44">HN_MOVE_ENDPOINT($A44,$C44,-1,$A$11:$A$74,$F$11:$K$74)</f>
        <v/>
      </c>
      <c r="E44" s="20" t="str" cm="1">
        <f t="array" ref="E44">HN_MOVE_ENDPOINT($A44,$C44,0,$A$11:$A$74,$F$11:$K$74)</f>
        <v/>
      </c>
      <c r="F44" s="20" t="str" cm="1">
        <f t="array" ref="F44">HN_DISK_POS($A44,$B$5,COLUMN()-5,$B$6)</f>
        <v/>
      </c>
      <c r="G44" s="20" t="str" cm="1">
        <f t="array" ref="G44">HN_DISK_POS($A44,$B$5,COLUMN()-5,$B$6)</f>
        <v/>
      </c>
      <c r="H44" s="20" t="str" cm="1">
        <f t="array" ref="H44">HN_DISK_POS($A44,$B$5,COLUMN()-5,$B$6)</f>
        <v/>
      </c>
      <c r="I44" s="20" t="str" cm="1">
        <f t="array" ref="I44">HN_DISK_POS($A44,$B$5,COLUMN()-5,$B$6)</f>
        <v/>
      </c>
      <c r="J44" s="20" t="str" cm="1">
        <f t="array" ref="J44">HN_DISK_POS($A44,$B$5,COLUMN()-5,$B$6)</f>
        <v/>
      </c>
      <c r="K44" s="57" t="str" cm="1">
        <f t="array" ref="K44">HN_DISK_POS($A44,$B$5,COLUMN()-5,$B$6)</f>
        <v/>
      </c>
      <c r="L44" s="34"/>
      <c r="M44" s="50"/>
    </row>
    <row r="45" spans="1:13">
      <c r="A45" s="55">
        <f t="shared" si="0"/>
        <v>34</v>
      </c>
      <c r="B45" s="20"/>
      <c r="C45" s="20" t="str" cm="1">
        <f t="array" ref="C45">HN_MOVE_DISK($A45,$B$5,$B$6)</f>
        <v/>
      </c>
      <c r="D45" s="20" t="str" cm="1">
        <f t="array" ref="D45">HN_MOVE_ENDPOINT($A45,$C45,-1,$A$11:$A$74,$F$11:$K$74)</f>
        <v/>
      </c>
      <c r="E45" s="20" t="str" cm="1">
        <f t="array" ref="E45">HN_MOVE_ENDPOINT($A45,$C45,0,$A$11:$A$74,$F$11:$K$74)</f>
        <v/>
      </c>
      <c r="F45" s="20" t="str" cm="1">
        <f t="array" ref="F45">HN_DISK_POS($A45,$B$5,COLUMN()-5,$B$6)</f>
        <v/>
      </c>
      <c r="G45" s="20" t="str" cm="1">
        <f t="array" ref="G45">HN_DISK_POS($A45,$B$5,COLUMN()-5,$B$6)</f>
        <v/>
      </c>
      <c r="H45" s="20" t="str" cm="1">
        <f t="array" ref="H45">HN_DISK_POS($A45,$B$5,COLUMN()-5,$B$6)</f>
        <v/>
      </c>
      <c r="I45" s="20" t="str" cm="1">
        <f t="array" ref="I45">HN_DISK_POS($A45,$B$5,COLUMN()-5,$B$6)</f>
        <v/>
      </c>
      <c r="J45" s="20" t="str" cm="1">
        <f t="array" ref="J45">HN_DISK_POS($A45,$B$5,COLUMN()-5,$B$6)</f>
        <v/>
      </c>
      <c r="K45" s="57" t="str" cm="1">
        <f t="array" ref="K45">HN_DISK_POS($A45,$B$5,COLUMN()-5,$B$6)</f>
        <v/>
      </c>
      <c r="L45" s="34"/>
      <c r="M45" s="50"/>
    </row>
    <row r="46" spans="1:13">
      <c r="A46" s="55">
        <f t="shared" si="0"/>
        <v>35</v>
      </c>
      <c r="B46" s="20"/>
      <c r="C46" s="20" t="str" cm="1">
        <f t="array" ref="C46">HN_MOVE_DISK($A46,$B$5,$B$6)</f>
        <v/>
      </c>
      <c r="D46" s="20" t="str" cm="1">
        <f t="array" ref="D46">HN_MOVE_ENDPOINT($A46,$C46,-1,$A$11:$A$74,$F$11:$K$74)</f>
        <v/>
      </c>
      <c r="E46" s="20" t="str" cm="1">
        <f t="array" ref="E46">HN_MOVE_ENDPOINT($A46,$C46,0,$A$11:$A$74,$F$11:$K$74)</f>
        <v/>
      </c>
      <c r="F46" s="20" t="str" cm="1">
        <f t="array" ref="F46">HN_DISK_POS($A46,$B$5,COLUMN()-5,$B$6)</f>
        <v/>
      </c>
      <c r="G46" s="20" t="str" cm="1">
        <f t="array" ref="G46">HN_DISK_POS($A46,$B$5,COLUMN()-5,$B$6)</f>
        <v/>
      </c>
      <c r="H46" s="20" t="str" cm="1">
        <f t="array" ref="H46">HN_DISK_POS($A46,$B$5,COLUMN()-5,$B$6)</f>
        <v/>
      </c>
      <c r="I46" s="20" t="str" cm="1">
        <f t="array" ref="I46">HN_DISK_POS($A46,$B$5,COLUMN()-5,$B$6)</f>
        <v/>
      </c>
      <c r="J46" s="20" t="str" cm="1">
        <f t="array" ref="J46">HN_DISK_POS($A46,$B$5,COLUMN()-5,$B$6)</f>
        <v/>
      </c>
      <c r="K46" s="57" t="str" cm="1">
        <f t="array" ref="K46">HN_DISK_POS($A46,$B$5,COLUMN()-5,$B$6)</f>
        <v/>
      </c>
      <c r="L46" s="34"/>
      <c r="M46" s="50"/>
    </row>
    <row r="47" spans="1:13">
      <c r="A47" s="55">
        <f t="shared" si="0"/>
        <v>36</v>
      </c>
      <c r="B47" s="20"/>
      <c r="C47" s="20" t="str" cm="1">
        <f t="array" ref="C47">HN_MOVE_DISK($A47,$B$5,$B$6)</f>
        <v/>
      </c>
      <c r="D47" s="20" t="str" cm="1">
        <f t="array" ref="D47">HN_MOVE_ENDPOINT($A47,$C47,-1,$A$11:$A$74,$F$11:$K$74)</f>
        <v/>
      </c>
      <c r="E47" s="20" t="str" cm="1">
        <f t="array" ref="E47">HN_MOVE_ENDPOINT($A47,$C47,0,$A$11:$A$74,$F$11:$K$74)</f>
        <v/>
      </c>
      <c r="F47" s="20" t="str" cm="1">
        <f t="array" ref="F47">HN_DISK_POS($A47,$B$5,COLUMN()-5,$B$6)</f>
        <v/>
      </c>
      <c r="G47" s="20" t="str" cm="1">
        <f t="array" ref="G47">HN_DISK_POS($A47,$B$5,COLUMN()-5,$B$6)</f>
        <v/>
      </c>
      <c r="H47" s="20" t="str" cm="1">
        <f t="array" ref="H47">HN_DISK_POS($A47,$B$5,COLUMN()-5,$B$6)</f>
        <v/>
      </c>
      <c r="I47" s="20" t="str" cm="1">
        <f t="array" ref="I47">HN_DISK_POS($A47,$B$5,COLUMN()-5,$B$6)</f>
        <v/>
      </c>
      <c r="J47" s="20" t="str" cm="1">
        <f t="array" ref="J47">HN_DISK_POS($A47,$B$5,COLUMN()-5,$B$6)</f>
        <v/>
      </c>
      <c r="K47" s="57" t="str" cm="1">
        <f t="array" ref="K47">HN_DISK_POS($A47,$B$5,COLUMN()-5,$B$6)</f>
        <v/>
      </c>
      <c r="L47" s="34"/>
      <c r="M47" s="50"/>
    </row>
    <row r="48" spans="1:13">
      <c r="A48" s="55">
        <f t="shared" si="0"/>
        <v>37</v>
      </c>
      <c r="B48" s="20"/>
      <c r="C48" s="20" t="str" cm="1">
        <f t="array" ref="C48">HN_MOVE_DISK($A48,$B$5,$B$6)</f>
        <v/>
      </c>
      <c r="D48" s="20" t="str" cm="1">
        <f t="array" ref="D48">HN_MOVE_ENDPOINT($A48,$C48,-1,$A$11:$A$74,$F$11:$K$74)</f>
        <v/>
      </c>
      <c r="E48" s="20" t="str" cm="1">
        <f t="array" ref="E48">HN_MOVE_ENDPOINT($A48,$C48,0,$A$11:$A$74,$F$11:$K$74)</f>
        <v/>
      </c>
      <c r="F48" s="20" t="str" cm="1">
        <f t="array" ref="F48">HN_DISK_POS($A48,$B$5,COLUMN()-5,$B$6)</f>
        <v/>
      </c>
      <c r="G48" s="20" t="str" cm="1">
        <f t="array" ref="G48">HN_DISK_POS($A48,$B$5,COLUMN()-5,$B$6)</f>
        <v/>
      </c>
      <c r="H48" s="20" t="str" cm="1">
        <f t="array" ref="H48">HN_DISK_POS($A48,$B$5,COLUMN()-5,$B$6)</f>
        <v/>
      </c>
      <c r="I48" s="20" t="str" cm="1">
        <f t="array" ref="I48">HN_DISK_POS($A48,$B$5,COLUMN()-5,$B$6)</f>
        <v/>
      </c>
      <c r="J48" s="20" t="str" cm="1">
        <f t="array" ref="J48">HN_DISK_POS($A48,$B$5,COLUMN()-5,$B$6)</f>
        <v/>
      </c>
      <c r="K48" s="57" t="str" cm="1">
        <f t="array" ref="K48">HN_DISK_POS($A48,$B$5,COLUMN()-5,$B$6)</f>
        <v/>
      </c>
      <c r="L48" s="34"/>
      <c r="M48" s="50"/>
    </row>
    <row r="49" spans="1:13">
      <c r="A49" s="55">
        <f t="shared" si="0"/>
        <v>38</v>
      </c>
      <c r="B49" s="20"/>
      <c r="C49" s="20" t="str" cm="1">
        <f t="array" ref="C49">HN_MOVE_DISK($A49,$B$5,$B$6)</f>
        <v/>
      </c>
      <c r="D49" s="20" t="str" cm="1">
        <f t="array" ref="D49">HN_MOVE_ENDPOINT($A49,$C49,-1,$A$11:$A$74,$F$11:$K$74)</f>
        <v/>
      </c>
      <c r="E49" s="20" t="str" cm="1">
        <f t="array" ref="E49">HN_MOVE_ENDPOINT($A49,$C49,0,$A$11:$A$74,$F$11:$K$74)</f>
        <v/>
      </c>
      <c r="F49" s="20" t="str" cm="1">
        <f t="array" ref="F49">HN_DISK_POS($A49,$B$5,COLUMN()-5,$B$6)</f>
        <v/>
      </c>
      <c r="G49" s="20" t="str" cm="1">
        <f t="array" ref="G49">HN_DISK_POS($A49,$B$5,COLUMN()-5,$B$6)</f>
        <v/>
      </c>
      <c r="H49" s="20" t="str" cm="1">
        <f t="array" ref="H49">HN_DISK_POS($A49,$B$5,COLUMN()-5,$B$6)</f>
        <v/>
      </c>
      <c r="I49" s="20" t="str" cm="1">
        <f t="array" ref="I49">HN_DISK_POS($A49,$B$5,COLUMN()-5,$B$6)</f>
        <v/>
      </c>
      <c r="J49" s="20" t="str" cm="1">
        <f t="array" ref="J49">HN_DISK_POS($A49,$B$5,COLUMN()-5,$B$6)</f>
        <v/>
      </c>
      <c r="K49" s="57" t="str" cm="1">
        <f t="array" ref="K49">HN_DISK_POS($A49,$B$5,COLUMN()-5,$B$6)</f>
        <v/>
      </c>
      <c r="L49" s="34"/>
      <c r="M49" s="50"/>
    </row>
    <row r="50" spans="1:13">
      <c r="A50" s="55">
        <f t="shared" si="0"/>
        <v>39</v>
      </c>
      <c r="B50" s="20"/>
      <c r="C50" s="20" t="str" cm="1">
        <f t="array" ref="C50">HN_MOVE_DISK($A50,$B$5,$B$6)</f>
        <v/>
      </c>
      <c r="D50" s="20" t="str" cm="1">
        <f t="array" ref="D50">HN_MOVE_ENDPOINT($A50,$C50,-1,$A$11:$A$74,$F$11:$K$74)</f>
        <v/>
      </c>
      <c r="E50" s="20" t="str" cm="1">
        <f t="array" ref="E50">HN_MOVE_ENDPOINT($A50,$C50,0,$A$11:$A$74,$F$11:$K$74)</f>
        <v/>
      </c>
      <c r="F50" s="20" t="str" cm="1">
        <f t="array" ref="F50">HN_DISK_POS($A50,$B$5,COLUMN()-5,$B$6)</f>
        <v/>
      </c>
      <c r="G50" s="20" t="str" cm="1">
        <f t="array" ref="G50">HN_DISK_POS($A50,$B$5,COLUMN()-5,$B$6)</f>
        <v/>
      </c>
      <c r="H50" s="20" t="str" cm="1">
        <f t="array" ref="H50">HN_DISK_POS($A50,$B$5,COLUMN()-5,$B$6)</f>
        <v/>
      </c>
      <c r="I50" s="20" t="str" cm="1">
        <f t="array" ref="I50">HN_DISK_POS($A50,$B$5,COLUMN()-5,$B$6)</f>
        <v/>
      </c>
      <c r="J50" s="20" t="str" cm="1">
        <f t="array" ref="J50">HN_DISK_POS($A50,$B$5,COLUMN()-5,$B$6)</f>
        <v/>
      </c>
      <c r="K50" s="57" t="str" cm="1">
        <f t="array" ref="K50">HN_DISK_POS($A50,$B$5,COLUMN()-5,$B$6)</f>
        <v/>
      </c>
      <c r="L50" s="34"/>
      <c r="M50" s="50"/>
    </row>
    <row r="51" spans="1:13">
      <c r="A51" s="55">
        <f t="shared" si="0"/>
        <v>40</v>
      </c>
      <c r="B51" s="20"/>
      <c r="C51" s="20" t="str" cm="1">
        <f t="array" ref="C51">HN_MOVE_DISK($A51,$B$5,$B$6)</f>
        <v/>
      </c>
      <c r="D51" s="20" t="str" cm="1">
        <f t="array" ref="D51">HN_MOVE_ENDPOINT($A51,$C51,-1,$A$11:$A$74,$F$11:$K$74)</f>
        <v/>
      </c>
      <c r="E51" s="20" t="str" cm="1">
        <f t="array" ref="E51">HN_MOVE_ENDPOINT($A51,$C51,0,$A$11:$A$74,$F$11:$K$74)</f>
        <v/>
      </c>
      <c r="F51" s="20" t="str" cm="1">
        <f t="array" ref="F51">HN_DISK_POS($A51,$B$5,COLUMN()-5,$B$6)</f>
        <v/>
      </c>
      <c r="G51" s="20" t="str" cm="1">
        <f t="array" ref="G51">HN_DISK_POS($A51,$B$5,COLUMN()-5,$B$6)</f>
        <v/>
      </c>
      <c r="H51" s="20" t="str" cm="1">
        <f t="array" ref="H51">HN_DISK_POS($A51,$B$5,COLUMN()-5,$B$6)</f>
        <v/>
      </c>
      <c r="I51" s="20" t="str" cm="1">
        <f t="array" ref="I51">HN_DISK_POS($A51,$B$5,COLUMN()-5,$B$6)</f>
        <v/>
      </c>
      <c r="J51" s="20" t="str" cm="1">
        <f t="array" ref="J51">HN_DISK_POS($A51,$B$5,COLUMN()-5,$B$6)</f>
        <v/>
      </c>
      <c r="K51" s="57" t="str" cm="1">
        <f t="array" ref="K51">HN_DISK_POS($A51,$B$5,COLUMN()-5,$B$6)</f>
        <v/>
      </c>
      <c r="L51" s="34"/>
      <c r="M51" s="50"/>
    </row>
    <row r="52" spans="1:13">
      <c r="A52" s="55">
        <f t="shared" si="0"/>
        <v>41</v>
      </c>
      <c r="B52" s="20"/>
      <c r="C52" s="20" t="str" cm="1">
        <f t="array" ref="C52">HN_MOVE_DISK($A52,$B$5,$B$6)</f>
        <v/>
      </c>
      <c r="D52" s="20" t="str" cm="1">
        <f t="array" ref="D52">HN_MOVE_ENDPOINT($A52,$C52,-1,$A$11:$A$74,$F$11:$K$74)</f>
        <v/>
      </c>
      <c r="E52" s="20" t="str" cm="1">
        <f t="array" ref="E52">HN_MOVE_ENDPOINT($A52,$C52,0,$A$11:$A$74,$F$11:$K$74)</f>
        <v/>
      </c>
      <c r="F52" s="20" t="str" cm="1">
        <f t="array" ref="F52">HN_DISK_POS($A52,$B$5,COLUMN()-5,$B$6)</f>
        <v/>
      </c>
      <c r="G52" s="20" t="str" cm="1">
        <f t="array" ref="G52">HN_DISK_POS($A52,$B$5,COLUMN()-5,$B$6)</f>
        <v/>
      </c>
      <c r="H52" s="20" t="str" cm="1">
        <f t="array" ref="H52">HN_DISK_POS($A52,$B$5,COLUMN()-5,$B$6)</f>
        <v/>
      </c>
      <c r="I52" s="20" t="str" cm="1">
        <f t="array" ref="I52">HN_DISK_POS($A52,$B$5,COLUMN()-5,$B$6)</f>
        <v/>
      </c>
      <c r="J52" s="20" t="str" cm="1">
        <f t="array" ref="J52">HN_DISK_POS($A52,$B$5,COLUMN()-5,$B$6)</f>
        <v/>
      </c>
      <c r="K52" s="57" t="str" cm="1">
        <f t="array" ref="K52">HN_DISK_POS($A52,$B$5,COLUMN()-5,$B$6)</f>
        <v/>
      </c>
      <c r="L52" s="34"/>
      <c r="M52" s="50"/>
    </row>
    <row r="53" spans="1:13">
      <c r="A53" s="55">
        <f t="shared" si="0"/>
        <v>42</v>
      </c>
      <c r="B53" s="20"/>
      <c r="C53" s="20" t="str" cm="1">
        <f t="array" ref="C53">HN_MOVE_DISK($A53,$B$5,$B$6)</f>
        <v/>
      </c>
      <c r="D53" s="20" t="str" cm="1">
        <f t="array" ref="D53">HN_MOVE_ENDPOINT($A53,$C53,-1,$A$11:$A$74,$F$11:$K$74)</f>
        <v/>
      </c>
      <c r="E53" s="20" t="str" cm="1">
        <f t="array" ref="E53">HN_MOVE_ENDPOINT($A53,$C53,0,$A$11:$A$74,$F$11:$K$74)</f>
        <v/>
      </c>
      <c r="F53" s="20" t="str" cm="1">
        <f t="array" ref="F53">HN_DISK_POS($A53,$B$5,COLUMN()-5,$B$6)</f>
        <v/>
      </c>
      <c r="G53" s="20" t="str" cm="1">
        <f t="array" ref="G53">HN_DISK_POS($A53,$B$5,COLUMN()-5,$B$6)</f>
        <v/>
      </c>
      <c r="H53" s="20" t="str" cm="1">
        <f t="array" ref="H53">HN_DISK_POS($A53,$B$5,COLUMN()-5,$B$6)</f>
        <v/>
      </c>
      <c r="I53" s="20" t="str" cm="1">
        <f t="array" ref="I53">HN_DISK_POS($A53,$B$5,COLUMN()-5,$B$6)</f>
        <v/>
      </c>
      <c r="J53" s="20" t="str" cm="1">
        <f t="array" ref="J53">HN_DISK_POS($A53,$B$5,COLUMN()-5,$B$6)</f>
        <v/>
      </c>
      <c r="K53" s="57" t="str" cm="1">
        <f t="array" ref="K53">HN_DISK_POS($A53,$B$5,COLUMN()-5,$B$6)</f>
        <v/>
      </c>
      <c r="L53" s="34"/>
      <c r="M53" s="50"/>
    </row>
    <row r="54" spans="1:13">
      <c r="A54" s="55">
        <f t="shared" si="0"/>
        <v>43</v>
      </c>
      <c r="B54" s="20"/>
      <c r="C54" s="20" t="str" cm="1">
        <f t="array" ref="C54">HN_MOVE_DISK($A54,$B$5,$B$6)</f>
        <v/>
      </c>
      <c r="D54" s="20" t="str" cm="1">
        <f t="array" ref="D54">HN_MOVE_ENDPOINT($A54,$C54,-1,$A$11:$A$74,$F$11:$K$74)</f>
        <v/>
      </c>
      <c r="E54" s="20" t="str" cm="1">
        <f t="array" ref="E54">HN_MOVE_ENDPOINT($A54,$C54,0,$A$11:$A$74,$F$11:$K$74)</f>
        <v/>
      </c>
      <c r="F54" s="20" t="str" cm="1">
        <f t="array" ref="F54">HN_DISK_POS($A54,$B$5,COLUMN()-5,$B$6)</f>
        <v/>
      </c>
      <c r="G54" s="20" t="str" cm="1">
        <f t="array" ref="G54">HN_DISK_POS($A54,$B$5,COLUMN()-5,$B$6)</f>
        <v/>
      </c>
      <c r="H54" s="20" t="str" cm="1">
        <f t="array" ref="H54">HN_DISK_POS($A54,$B$5,COLUMN()-5,$B$6)</f>
        <v/>
      </c>
      <c r="I54" s="20" t="str" cm="1">
        <f t="array" ref="I54">HN_DISK_POS($A54,$B$5,COLUMN()-5,$B$6)</f>
        <v/>
      </c>
      <c r="J54" s="20" t="str" cm="1">
        <f t="array" ref="J54">HN_DISK_POS($A54,$B$5,COLUMN()-5,$B$6)</f>
        <v/>
      </c>
      <c r="K54" s="57" t="str" cm="1">
        <f t="array" ref="K54">HN_DISK_POS($A54,$B$5,COLUMN()-5,$B$6)</f>
        <v/>
      </c>
      <c r="L54" s="34"/>
      <c r="M54" s="50"/>
    </row>
    <row r="55" spans="1:13">
      <c r="A55" s="55">
        <f t="shared" si="0"/>
        <v>44</v>
      </c>
      <c r="B55" s="20"/>
      <c r="C55" s="20" t="str" cm="1">
        <f t="array" ref="C55">HN_MOVE_DISK($A55,$B$5,$B$6)</f>
        <v/>
      </c>
      <c r="D55" s="20" t="str" cm="1">
        <f t="array" ref="D55">HN_MOVE_ENDPOINT($A55,$C55,-1,$A$11:$A$74,$F$11:$K$74)</f>
        <v/>
      </c>
      <c r="E55" s="20" t="str" cm="1">
        <f t="array" ref="E55">HN_MOVE_ENDPOINT($A55,$C55,0,$A$11:$A$74,$F$11:$K$74)</f>
        <v/>
      </c>
      <c r="F55" s="20" t="str" cm="1">
        <f t="array" ref="F55">HN_DISK_POS($A55,$B$5,COLUMN()-5,$B$6)</f>
        <v/>
      </c>
      <c r="G55" s="20" t="str" cm="1">
        <f t="array" ref="G55">HN_DISK_POS($A55,$B$5,COLUMN()-5,$B$6)</f>
        <v/>
      </c>
      <c r="H55" s="20" t="str" cm="1">
        <f t="array" ref="H55">HN_DISK_POS($A55,$B$5,COLUMN()-5,$B$6)</f>
        <v/>
      </c>
      <c r="I55" s="20" t="str" cm="1">
        <f t="array" ref="I55">HN_DISK_POS($A55,$B$5,COLUMN()-5,$B$6)</f>
        <v/>
      </c>
      <c r="J55" s="20" t="str" cm="1">
        <f t="array" ref="J55">HN_DISK_POS($A55,$B$5,COLUMN()-5,$B$6)</f>
        <v/>
      </c>
      <c r="K55" s="57" t="str" cm="1">
        <f t="array" ref="K55">HN_DISK_POS($A55,$B$5,COLUMN()-5,$B$6)</f>
        <v/>
      </c>
      <c r="L55" s="34"/>
      <c r="M55" s="50"/>
    </row>
    <row r="56" spans="1:13">
      <c r="A56" s="55">
        <f t="shared" si="0"/>
        <v>45</v>
      </c>
      <c r="B56" s="20"/>
      <c r="C56" s="20" t="str" cm="1">
        <f t="array" ref="C56">HN_MOVE_DISK($A56,$B$5,$B$6)</f>
        <v/>
      </c>
      <c r="D56" s="20" t="str" cm="1">
        <f t="array" ref="D56">HN_MOVE_ENDPOINT($A56,$C56,-1,$A$11:$A$74,$F$11:$K$74)</f>
        <v/>
      </c>
      <c r="E56" s="20" t="str" cm="1">
        <f t="array" ref="E56">HN_MOVE_ENDPOINT($A56,$C56,0,$A$11:$A$74,$F$11:$K$74)</f>
        <v/>
      </c>
      <c r="F56" s="20" t="str" cm="1">
        <f t="array" ref="F56">HN_DISK_POS($A56,$B$5,COLUMN()-5,$B$6)</f>
        <v/>
      </c>
      <c r="G56" s="20" t="str" cm="1">
        <f t="array" ref="G56">HN_DISK_POS($A56,$B$5,COLUMN()-5,$B$6)</f>
        <v/>
      </c>
      <c r="H56" s="20" t="str" cm="1">
        <f t="array" ref="H56">HN_DISK_POS($A56,$B$5,COLUMN()-5,$B$6)</f>
        <v/>
      </c>
      <c r="I56" s="20" t="str" cm="1">
        <f t="array" ref="I56">HN_DISK_POS($A56,$B$5,COLUMN()-5,$B$6)</f>
        <v/>
      </c>
      <c r="J56" s="20" t="str" cm="1">
        <f t="array" ref="J56">HN_DISK_POS($A56,$B$5,COLUMN()-5,$B$6)</f>
        <v/>
      </c>
      <c r="K56" s="57" t="str" cm="1">
        <f t="array" ref="K56">HN_DISK_POS($A56,$B$5,COLUMN()-5,$B$6)</f>
        <v/>
      </c>
      <c r="L56" s="34"/>
      <c r="M56" s="50"/>
    </row>
    <row r="57" spans="1:13">
      <c r="A57" s="55">
        <f t="shared" si="0"/>
        <v>46</v>
      </c>
      <c r="B57" s="20"/>
      <c r="C57" s="20" t="str" cm="1">
        <f t="array" ref="C57">HN_MOVE_DISK($A57,$B$5,$B$6)</f>
        <v/>
      </c>
      <c r="D57" s="20" t="str" cm="1">
        <f t="array" ref="D57">HN_MOVE_ENDPOINT($A57,$C57,-1,$A$11:$A$74,$F$11:$K$74)</f>
        <v/>
      </c>
      <c r="E57" s="20" t="str" cm="1">
        <f t="array" ref="E57">HN_MOVE_ENDPOINT($A57,$C57,0,$A$11:$A$74,$F$11:$K$74)</f>
        <v/>
      </c>
      <c r="F57" s="20" t="str" cm="1">
        <f t="array" ref="F57">HN_DISK_POS($A57,$B$5,COLUMN()-5,$B$6)</f>
        <v/>
      </c>
      <c r="G57" s="20" t="str" cm="1">
        <f t="array" ref="G57">HN_DISK_POS($A57,$B$5,COLUMN()-5,$B$6)</f>
        <v/>
      </c>
      <c r="H57" s="20" t="str" cm="1">
        <f t="array" ref="H57">HN_DISK_POS($A57,$B$5,COLUMN()-5,$B$6)</f>
        <v/>
      </c>
      <c r="I57" s="20" t="str" cm="1">
        <f t="array" ref="I57">HN_DISK_POS($A57,$B$5,COLUMN()-5,$B$6)</f>
        <v/>
      </c>
      <c r="J57" s="20" t="str" cm="1">
        <f t="array" ref="J57">HN_DISK_POS($A57,$B$5,COLUMN()-5,$B$6)</f>
        <v/>
      </c>
      <c r="K57" s="57" t="str" cm="1">
        <f t="array" ref="K57">HN_DISK_POS($A57,$B$5,COLUMN()-5,$B$6)</f>
        <v/>
      </c>
      <c r="L57" s="34"/>
      <c r="M57" s="50"/>
    </row>
    <row r="58" spans="1:13">
      <c r="A58" s="55">
        <f t="shared" si="0"/>
        <v>47</v>
      </c>
      <c r="B58" s="20"/>
      <c r="C58" s="20" t="str" cm="1">
        <f t="array" ref="C58">HN_MOVE_DISK($A58,$B$5,$B$6)</f>
        <v/>
      </c>
      <c r="D58" s="20" t="str" cm="1">
        <f t="array" ref="D58">HN_MOVE_ENDPOINT($A58,$C58,-1,$A$11:$A$74,$F$11:$K$74)</f>
        <v/>
      </c>
      <c r="E58" s="20" t="str" cm="1">
        <f t="array" ref="E58">HN_MOVE_ENDPOINT($A58,$C58,0,$A$11:$A$74,$F$11:$K$74)</f>
        <v/>
      </c>
      <c r="F58" s="20" t="str" cm="1">
        <f t="array" ref="F58">HN_DISK_POS($A58,$B$5,COLUMN()-5,$B$6)</f>
        <v/>
      </c>
      <c r="G58" s="20" t="str" cm="1">
        <f t="array" ref="G58">HN_DISK_POS($A58,$B$5,COLUMN()-5,$B$6)</f>
        <v/>
      </c>
      <c r="H58" s="20" t="str" cm="1">
        <f t="array" ref="H58">HN_DISK_POS($A58,$B$5,COLUMN()-5,$B$6)</f>
        <v/>
      </c>
      <c r="I58" s="20" t="str" cm="1">
        <f t="array" ref="I58">HN_DISK_POS($A58,$B$5,COLUMN()-5,$B$6)</f>
        <v/>
      </c>
      <c r="J58" s="20" t="str" cm="1">
        <f t="array" ref="J58">HN_DISK_POS($A58,$B$5,COLUMN()-5,$B$6)</f>
        <v/>
      </c>
      <c r="K58" s="57" t="str" cm="1">
        <f t="array" ref="K58">HN_DISK_POS($A58,$B$5,COLUMN()-5,$B$6)</f>
        <v/>
      </c>
      <c r="L58" s="34"/>
      <c r="M58" s="50"/>
    </row>
    <row r="59" spans="1:13">
      <c r="A59" s="55">
        <f t="shared" si="0"/>
        <v>48</v>
      </c>
      <c r="B59" s="20"/>
      <c r="C59" s="20" t="str" cm="1">
        <f t="array" ref="C59">HN_MOVE_DISK($A59,$B$5,$B$6)</f>
        <v/>
      </c>
      <c r="D59" s="20" t="str" cm="1">
        <f t="array" ref="D59">HN_MOVE_ENDPOINT($A59,$C59,-1,$A$11:$A$74,$F$11:$K$74)</f>
        <v/>
      </c>
      <c r="E59" s="20" t="str" cm="1">
        <f t="array" ref="E59">HN_MOVE_ENDPOINT($A59,$C59,0,$A$11:$A$74,$F$11:$K$74)</f>
        <v/>
      </c>
      <c r="F59" s="20" t="str" cm="1">
        <f t="array" ref="F59">HN_DISK_POS($A59,$B$5,COLUMN()-5,$B$6)</f>
        <v/>
      </c>
      <c r="G59" s="20" t="str" cm="1">
        <f t="array" ref="G59">HN_DISK_POS($A59,$B$5,COLUMN()-5,$B$6)</f>
        <v/>
      </c>
      <c r="H59" s="20" t="str" cm="1">
        <f t="array" ref="H59">HN_DISK_POS($A59,$B$5,COLUMN()-5,$B$6)</f>
        <v/>
      </c>
      <c r="I59" s="20" t="str" cm="1">
        <f t="array" ref="I59">HN_DISK_POS($A59,$B$5,COLUMN()-5,$B$6)</f>
        <v/>
      </c>
      <c r="J59" s="20" t="str" cm="1">
        <f t="array" ref="J59">HN_DISK_POS($A59,$B$5,COLUMN()-5,$B$6)</f>
        <v/>
      </c>
      <c r="K59" s="57" t="str" cm="1">
        <f t="array" ref="K59">HN_DISK_POS($A59,$B$5,COLUMN()-5,$B$6)</f>
        <v/>
      </c>
      <c r="L59" s="34"/>
      <c r="M59" s="50"/>
    </row>
    <row r="60" spans="1:13">
      <c r="A60" s="55">
        <f t="shared" si="0"/>
        <v>49</v>
      </c>
      <c r="B60" s="20"/>
      <c r="C60" s="20" t="str" cm="1">
        <f t="array" ref="C60">HN_MOVE_DISK($A60,$B$5,$B$6)</f>
        <v/>
      </c>
      <c r="D60" s="20" t="str" cm="1">
        <f t="array" ref="D60">HN_MOVE_ENDPOINT($A60,$C60,-1,$A$11:$A$74,$F$11:$K$74)</f>
        <v/>
      </c>
      <c r="E60" s="20" t="str" cm="1">
        <f t="array" ref="E60">HN_MOVE_ENDPOINT($A60,$C60,0,$A$11:$A$74,$F$11:$K$74)</f>
        <v/>
      </c>
      <c r="F60" s="20" t="str" cm="1">
        <f t="array" ref="F60">HN_DISK_POS($A60,$B$5,COLUMN()-5,$B$6)</f>
        <v/>
      </c>
      <c r="G60" s="20" t="str" cm="1">
        <f t="array" ref="G60">HN_DISK_POS($A60,$B$5,COLUMN()-5,$B$6)</f>
        <v/>
      </c>
      <c r="H60" s="20" t="str" cm="1">
        <f t="array" ref="H60">HN_DISK_POS($A60,$B$5,COLUMN()-5,$B$6)</f>
        <v/>
      </c>
      <c r="I60" s="20" t="str" cm="1">
        <f t="array" ref="I60">HN_DISK_POS($A60,$B$5,COLUMN()-5,$B$6)</f>
        <v/>
      </c>
      <c r="J60" s="20" t="str" cm="1">
        <f t="array" ref="J60">HN_DISK_POS($A60,$B$5,COLUMN()-5,$B$6)</f>
        <v/>
      </c>
      <c r="K60" s="57" t="str" cm="1">
        <f t="array" ref="K60">HN_DISK_POS($A60,$B$5,COLUMN()-5,$B$6)</f>
        <v/>
      </c>
      <c r="L60" s="34"/>
      <c r="M60" s="50"/>
    </row>
    <row r="61" spans="1:13">
      <c r="A61" s="55">
        <f t="shared" si="0"/>
        <v>50</v>
      </c>
      <c r="B61" s="20"/>
      <c r="C61" s="20" t="str" cm="1">
        <f t="array" ref="C61">HN_MOVE_DISK($A61,$B$5,$B$6)</f>
        <v/>
      </c>
      <c r="D61" s="20" t="str" cm="1">
        <f t="array" ref="D61">HN_MOVE_ENDPOINT($A61,$C61,-1,$A$11:$A$74,$F$11:$K$74)</f>
        <v/>
      </c>
      <c r="E61" s="20" t="str" cm="1">
        <f t="array" ref="E61">HN_MOVE_ENDPOINT($A61,$C61,0,$A$11:$A$74,$F$11:$K$74)</f>
        <v/>
      </c>
      <c r="F61" s="20" t="str" cm="1">
        <f t="array" ref="F61">HN_DISK_POS($A61,$B$5,COLUMN()-5,$B$6)</f>
        <v/>
      </c>
      <c r="G61" s="20" t="str" cm="1">
        <f t="array" ref="G61">HN_DISK_POS($A61,$B$5,COLUMN()-5,$B$6)</f>
        <v/>
      </c>
      <c r="H61" s="20" t="str" cm="1">
        <f t="array" ref="H61">HN_DISK_POS($A61,$B$5,COLUMN()-5,$B$6)</f>
        <v/>
      </c>
      <c r="I61" s="20" t="str" cm="1">
        <f t="array" ref="I61">HN_DISK_POS($A61,$B$5,COLUMN()-5,$B$6)</f>
        <v/>
      </c>
      <c r="J61" s="20" t="str" cm="1">
        <f t="array" ref="J61">HN_DISK_POS($A61,$B$5,COLUMN()-5,$B$6)</f>
        <v/>
      </c>
      <c r="K61" s="57" t="str" cm="1">
        <f t="array" ref="K61">HN_DISK_POS($A61,$B$5,COLUMN()-5,$B$6)</f>
        <v/>
      </c>
      <c r="L61" s="34"/>
      <c r="M61" s="50"/>
    </row>
    <row r="62" spans="1:13">
      <c r="A62" s="55">
        <f t="shared" si="0"/>
        <v>51</v>
      </c>
      <c r="B62" s="20"/>
      <c r="C62" s="20" t="str" cm="1">
        <f t="array" ref="C62">HN_MOVE_DISK($A62,$B$5,$B$6)</f>
        <v/>
      </c>
      <c r="D62" s="20" t="str" cm="1">
        <f t="array" ref="D62">HN_MOVE_ENDPOINT($A62,$C62,-1,$A$11:$A$74,$F$11:$K$74)</f>
        <v/>
      </c>
      <c r="E62" s="20" t="str" cm="1">
        <f t="array" ref="E62">HN_MOVE_ENDPOINT($A62,$C62,0,$A$11:$A$74,$F$11:$K$74)</f>
        <v/>
      </c>
      <c r="F62" s="20" t="str" cm="1">
        <f t="array" ref="F62">HN_DISK_POS($A62,$B$5,COLUMN()-5,$B$6)</f>
        <v/>
      </c>
      <c r="G62" s="20" t="str" cm="1">
        <f t="array" ref="G62">HN_DISK_POS($A62,$B$5,COLUMN()-5,$B$6)</f>
        <v/>
      </c>
      <c r="H62" s="20" t="str" cm="1">
        <f t="array" ref="H62">HN_DISK_POS($A62,$B$5,COLUMN()-5,$B$6)</f>
        <v/>
      </c>
      <c r="I62" s="20" t="str" cm="1">
        <f t="array" ref="I62">HN_DISK_POS($A62,$B$5,COLUMN()-5,$B$6)</f>
        <v/>
      </c>
      <c r="J62" s="20" t="str" cm="1">
        <f t="array" ref="J62">HN_DISK_POS($A62,$B$5,COLUMN()-5,$B$6)</f>
        <v/>
      </c>
      <c r="K62" s="57" t="str" cm="1">
        <f t="array" ref="K62">HN_DISK_POS($A62,$B$5,COLUMN()-5,$B$6)</f>
        <v/>
      </c>
      <c r="L62" s="34"/>
      <c r="M62" s="50"/>
    </row>
    <row r="63" spans="1:13">
      <c r="A63" s="55">
        <f t="shared" si="0"/>
        <v>52</v>
      </c>
      <c r="B63" s="20"/>
      <c r="C63" s="20" t="str" cm="1">
        <f t="array" ref="C63">HN_MOVE_DISK($A63,$B$5,$B$6)</f>
        <v/>
      </c>
      <c r="D63" s="20" t="str" cm="1">
        <f t="array" ref="D63">HN_MOVE_ENDPOINT($A63,$C63,-1,$A$11:$A$74,$F$11:$K$74)</f>
        <v/>
      </c>
      <c r="E63" s="20" t="str" cm="1">
        <f t="array" ref="E63">HN_MOVE_ENDPOINT($A63,$C63,0,$A$11:$A$74,$F$11:$K$74)</f>
        <v/>
      </c>
      <c r="F63" s="20" t="str" cm="1">
        <f t="array" ref="F63">HN_DISK_POS($A63,$B$5,COLUMN()-5,$B$6)</f>
        <v/>
      </c>
      <c r="G63" s="20" t="str" cm="1">
        <f t="array" ref="G63">HN_DISK_POS($A63,$B$5,COLUMN()-5,$B$6)</f>
        <v/>
      </c>
      <c r="H63" s="20" t="str" cm="1">
        <f t="array" ref="H63">HN_DISK_POS($A63,$B$5,COLUMN()-5,$B$6)</f>
        <v/>
      </c>
      <c r="I63" s="20" t="str" cm="1">
        <f t="array" ref="I63">HN_DISK_POS($A63,$B$5,COLUMN()-5,$B$6)</f>
        <v/>
      </c>
      <c r="J63" s="20" t="str" cm="1">
        <f t="array" ref="J63">HN_DISK_POS($A63,$B$5,COLUMN()-5,$B$6)</f>
        <v/>
      </c>
      <c r="K63" s="57" t="str" cm="1">
        <f t="array" ref="K63">HN_DISK_POS($A63,$B$5,COLUMN()-5,$B$6)</f>
        <v/>
      </c>
      <c r="L63" s="34"/>
      <c r="M63" s="50"/>
    </row>
    <row r="64" spans="1:13">
      <c r="A64" s="55">
        <f t="shared" si="0"/>
        <v>53</v>
      </c>
      <c r="B64" s="20"/>
      <c r="C64" s="20" t="str" cm="1">
        <f t="array" ref="C64">HN_MOVE_DISK($A64,$B$5,$B$6)</f>
        <v/>
      </c>
      <c r="D64" s="20" t="str" cm="1">
        <f t="array" ref="D64">HN_MOVE_ENDPOINT($A64,$C64,-1,$A$11:$A$74,$F$11:$K$74)</f>
        <v/>
      </c>
      <c r="E64" s="20" t="str" cm="1">
        <f t="array" ref="E64">HN_MOVE_ENDPOINT($A64,$C64,0,$A$11:$A$74,$F$11:$K$74)</f>
        <v/>
      </c>
      <c r="F64" s="20" t="str" cm="1">
        <f t="array" ref="F64">HN_DISK_POS($A64,$B$5,COLUMN()-5,$B$6)</f>
        <v/>
      </c>
      <c r="G64" s="20" t="str" cm="1">
        <f t="array" ref="G64">HN_DISK_POS($A64,$B$5,COLUMN()-5,$B$6)</f>
        <v/>
      </c>
      <c r="H64" s="20" t="str" cm="1">
        <f t="array" ref="H64">HN_DISK_POS($A64,$B$5,COLUMN()-5,$B$6)</f>
        <v/>
      </c>
      <c r="I64" s="20" t="str" cm="1">
        <f t="array" ref="I64">HN_DISK_POS($A64,$B$5,COLUMN()-5,$B$6)</f>
        <v/>
      </c>
      <c r="J64" s="20" t="str" cm="1">
        <f t="array" ref="J64">HN_DISK_POS($A64,$B$5,COLUMN()-5,$B$6)</f>
        <v/>
      </c>
      <c r="K64" s="57" t="str" cm="1">
        <f t="array" ref="K64">HN_DISK_POS($A64,$B$5,COLUMN()-5,$B$6)</f>
        <v/>
      </c>
      <c r="L64" s="34"/>
      <c r="M64" s="50"/>
    </row>
    <row r="65" spans="1:13">
      <c r="A65" s="55">
        <f t="shared" si="0"/>
        <v>54</v>
      </c>
      <c r="B65" s="20"/>
      <c r="C65" s="20" t="str" cm="1">
        <f t="array" ref="C65">HN_MOVE_DISK($A65,$B$5,$B$6)</f>
        <v/>
      </c>
      <c r="D65" s="20" t="str" cm="1">
        <f t="array" ref="D65">HN_MOVE_ENDPOINT($A65,$C65,-1,$A$11:$A$74,$F$11:$K$74)</f>
        <v/>
      </c>
      <c r="E65" s="20" t="str" cm="1">
        <f t="array" ref="E65">HN_MOVE_ENDPOINT($A65,$C65,0,$A$11:$A$74,$F$11:$K$74)</f>
        <v/>
      </c>
      <c r="F65" s="20" t="str" cm="1">
        <f t="array" ref="F65">HN_DISK_POS($A65,$B$5,COLUMN()-5,$B$6)</f>
        <v/>
      </c>
      <c r="G65" s="20" t="str" cm="1">
        <f t="array" ref="G65">HN_DISK_POS($A65,$B$5,COLUMN()-5,$B$6)</f>
        <v/>
      </c>
      <c r="H65" s="20" t="str" cm="1">
        <f t="array" ref="H65">HN_DISK_POS($A65,$B$5,COLUMN()-5,$B$6)</f>
        <v/>
      </c>
      <c r="I65" s="20" t="str" cm="1">
        <f t="array" ref="I65">HN_DISK_POS($A65,$B$5,COLUMN()-5,$B$6)</f>
        <v/>
      </c>
      <c r="J65" s="20" t="str" cm="1">
        <f t="array" ref="J65">HN_DISK_POS($A65,$B$5,COLUMN()-5,$B$6)</f>
        <v/>
      </c>
      <c r="K65" s="57" t="str" cm="1">
        <f t="array" ref="K65">HN_DISK_POS($A65,$B$5,COLUMN()-5,$B$6)</f>
        <v/>
      </c>
      <c r="L65" s="34"/>
      <c r="M65" s="51"/>
    </row>
    <row r="66" spans="1:13">
      <c r="A66" s="55">
        <f t="shared" si="0"/>
        <v>55</v>
      </c>
      <c r="B66" s="20"/>
      <c r="C66" s="20" t="str" cm="1">
        <f t="array" ref="C66">HN_MOVE_DISK($A66,$B$5,$B$6)</f>
        <v/>
      </c>
      <c r="D66" s="20" t="str" cm="1">
        <f t="array" ref="D66">HN_MOVE_ENDPOINT($A66,$C66,-1,$A$11:$A$74,$F$11:$K$74)</f>
        <v/>
      </c>
      <c r="E66" s="20" t="str" cm="1">
        <f t="array" ref="E66">HN_MOVE_ENDPOINT($A66,$C66,0,$A$11:$A$74,$F$11:$K$74)</f>
        <v/>
      </c>
      <c r="F66" s="20" t="str" cm="1">
        <f t="array" ref="F66">HN_DISK_POS($A66,$B$5,COLUMN()-5,$B$6)</f>
        <v/>
      </c>
      <c r="G66" s="20" t="str" cm="1">
        <f t="array" ref="G66">HN_DISK_POS($A66,$B$5,COLUMN()-5,$B$6)</f>
        <v/>
      </c>
      <c r="H66" s="20" t="str" cm="1">
        <f t="array" ref="H66">HN_DISK_POS($A66,$B$5,COLUMN()-5,$B$6)</f>
        <v/>
      </c>
      <c r="I66" s="20" t="str" cm="1">
        <f t="array" ref="I66">HN_DISK_POS($A66,$B$5,COLUMN()-5,$B$6)</f>
        <v/>
      </c>
      <c r="J66" s="20" t="str" cm="1">
        <f t="array" ref="J66">HN_DISK_POS($A66,$B$5,COLUMN()-5,$B$6)</f>
        <v/>
      </c>
      <c r="K66" s="57" t="str" cm="1">
        <f t="array" ref="K66">HN_DISK_POS($A66,$B$5,COLUMN()-5,$B$6)</f>
        <v/>
      </c>
      <c r="L66" s="34"/>
      <c r="M66" s="52"/>
    </row>
    <row r="67" spans="1:13">
      <c r="A67" s="55">
        <f t="shared" si="0"/>
        <v>56</v>
      </c>
      <c r="B67" s="20"/>
      <c r="C67" s="20" t="str" cm="1">
        <f t="array" ref="C67">HN_MOVE_DISK($A67,$B$5,$B$6)</f>
        <v/>
      </c>
      <c r="D67" s="20" t="str" cm="1">
        <f t="array" ref="D67">HN_MOVE_ENDPOINT($A67,$C67,-1,$A$11:$A$74,$F$11:$K$74)</f>
        <v/>
      </c>
      <c r="E67" s="20" t="str" cm="1">
        <f t="array" ref="E67">HN_MOVE_ENDPOINT($A67,$C67,0,$A$11:$A$74,$F$11:$K$74)</f>
        <v/>
      </c>
      <c r="F67" s="20" t="str" cm="1">
        <f t="array" ref="F67">HN_DISK_POS($A67,$B$5,COLUMN()-5,$B$6)</f>
        <v/>
      </c>
      <c r="G67" s="20" t="str" cm="1">
        <f t="array" ref="G67">HN_DISK_POS($A67,$B$5,COLUMN()-5,$B$6)</f>
        <v/>
      </c>
      <c r="H67" s="20" t="str" cm="1">
        <f t="array" ref="H67">HN_DISK_POS($A67,$B$5,COLUMN()-5,$B$6)</f>
        <v/>
      </c>
      <c r="I67" s="20" t="str" cm="1">
        <f t="array" ref="I67">HN_DISK_POS($A67,$B$5,COLUMN()-5,$B$6)</f>
        <v/>
      </c>
      <c r="J67" s="20" t="str" cm="1">
        <f t="array" ref="J67">HN_DISK_POS($A67,$B$5,COLUMN()-5,$B$6)</f>
        <v/>
      </c>
      <c r="K67" s="57" t="str" cm="1">
        <f t="array" ref="K67">HN_DISK_POS($A67,$B$5,COLUMN()-5,$B$6)</f>
        <v/>
      </c>
      <c r="L67" s="34"/>
      <c r="M67" s="52"/>
    </row>
    <row r="68" spans="1:13">
      <c r="A68" s="55">
        <f t="shared" si="0"/>
        <v>57</v>
      </c>
      <c r="B68" s="20"/>
      <c r="C68" s="20" t="str" cm="1">
        <f t="array" ref="C68">HN_MOVE_DISK($A68,$B$5,$B$6)</f>
        <v/>
      </c>
      <c r="D68" s="20" t="str" cm="1">
        <f t="array" ref="D68">HN_MOVE_ENDPOINT($A68,$C68,-1,$A$11:$A$74,$F$11:$K$74)</f>
        <v/>
      </c>
      <c r="E68" s="20" t="str" cm="1">
        <f t="array" ref="E68">HN_MOVE_ENDPOINT($A68,$C68,0,$A$11:$A$74,$F$11:$K$74)</f>
        <v/>
      </c>
      <c r="F68" s="20" t="str" cm="1">
        <f t="array" ref="F68">HN_DISK_POS($A68,$B$5,COLUMN()-5,$B$6)</f>
        <v/>
      </c>
      <c r="G68" s="20" t="str" cm="1">
        <f t="array" ref="G68">HN_DISK_POS($A68,$B$5,COLUMN()-5,$B$6)</f>
        <v/>
      </c>
      <c r="H68" s="20" t="str" cm="1">
        <f t="array" ref="H68">HN_DISK_POS($A68,$B$5,COLUMN()-5,$B$6)</f>
        <v/>
      </c>
      <c r="I68" s="20" t="str" cm="1">
        <f t="array" ref="I68">HN_DISK_POS($A68,$B$5,COLUMN()-5,$B$6)</f>
        <v/>
      </c>
      <c r="J68" s="20" t="str" cm="1">
        <f t="array" ref="J68">HN_DISK_POS($A68,$B$5,COLUMN()-5,$B$6)</f>
        <v/>
      </c>
      <c r="K68" s="57" t="str" cm="1">
        <f t="array" ref="K68">HN_DISK_POS($A68,$B$5,COLUMN()-5,$B$6)</f>
        <v/>
      </c>
      <c r="L68" s="34"/>
      <c r="M68" s="52"/>
    </row>
    <row r="69" spans="1:13">
      <c r="A69" s="55">
        <f t="shared" si="0"/>
        <v>58</v>
      </c>
      <c r="B69" s="20"/>
      <c r="C69" s="20" t="str" cm="1">
        <f t="array" ref="C69">HN_MOVE_DISK($A69,$B$5,$B$6)</f>
        <v/>
      </c>
      <c r="D69" s="20" t="str" cm="1">
        <f t="array" ref="D69">HN_MOVE_ENDPOINT($A69,$C69,-1,$A$11:$A$74,$F$11:$K$74)</f>
        <v/>
      </c>
      <c r="E69" s="20" t="str" cm="1">
        <f t="array" ref="E69">HN_MOVE_ENDPOINT($A69,$C69,0,$A$11:$A$74,$F$11:$K$74)</f>
        <v/>
      </c>
      <c r="F69" s="20" t="str" cm="1">
        <f t="array" ref="F69">HN_DISK_POS($A69,$B$5,COLUMN()-5,$B$6)</f>
        <v/>
      </c>
      <c r="G69" s="20" t="str" cm="1">
        <f t="array" ref="G69">HN_DISK_POS($A69,$B$5,COLUMN()-5,$B$6)</f>
        <v/>
      </c>
      <c r="H69" s="20" t="str" cm="1">
        <f t="array" ref="H69">HN_DISK_POS($A69,$B$5,COLUMN()-5,$B$6)</f>
        <v/>
      </c>
      <c r="I69" s="20" t="str" cm="1">
        <f t="array" ref="I69">HN_DISK_POS($A69,$B$5,COLUMN()-5,$B$6)</f>
        <v/>
      </c>
      <c r="J69" s="20" t="str" cm="1">
        <f t="array" ref="J69">HN_DISK_POS($A69,$B$5,COLUMN()-5,$B$6)</f>
        <v/>
      </c>
      <c r="K69" s="57" t="str" cm="1">
        <f t="array" ref="K69">HN_DISK_POS($A69,$B$5,COLUMN()-5,$B$6)</f>
        <v/>
      </c>
      <c r="L69" s="34"/>
      <c r="M69" s="52"/>
    </row>
    <row r="70" spans="1:13">
      <c r="A70" s="55">
        <f t="shared" si="0"/>
        <v>59</v>
      </c>
      <c r="B70" s="20"/>
      <c r="C70" s="20" t="str" cm="1">
        <f t="array" ref="C70">HN_MOVE_DISK($A70,$B$5,$B$6)</f>
        <v/>
      </c>
      <c r="D70" s="20" t="str" cm="1">
        <f t="array" ref="D70">HN_MOVE_ENDPOINT($A70,$C70,-1,$A$11:$A$74,$F$11:$K$74)</f>
        <v/>
      </c>
      <c r="E70" s="20" t="str" cm="1">
        <f t="array" ref="E70">HN_MOVE_ENDPOINT($A70,$C70,0,$A$11:$A$74,$F$11:$K$74)</f>
        <v/>
      </c>
      <c r="F70" s="20" t="str" cm="1">
        <f t="array" ref="F70">HN_DISK_POS($A70,$B$5,COLUMN()-5,$B$6)</f>
        <v/>
      </c>
      <c r="G70" s="20" t="str" cm="1">
        <f t="array" ref="G70">HN_DISK_POS($A70,$B$5,COLUMN()-5,$B$6)</f>
        <v/>
      </c>
      <c r="H70" s="20" t="str" cm="1">
        <f t="array" ref="H70">HN_DISK_POS($A70,$B$5,COLUMN()-5,$B$6)</f>
        <v/>
      </c>
      <c r="I70" s="20" t="str" cm="1">
        <f t="array" ref="I70">HN_DISK_POS($A70,$B$5,COLUMN()-5,$B$6)</f>
        <v/>
      </c>
      <c r="J70" s="20" t="str" cm="1">
        <f t="array" ref="J70">HN_DISK_POS($A70,$B$5,COLUMN()-5,$B$6)</f>
        <v/>
      </c>
      <c r="K70" s="57" t="str" cm="1">
        <f t="array" ref="K70">HN_DISK_POS($A70,$B$5,COLUMN()-5,$B$6)</f>
        <v/>
      </c>
      <c r="L70" s="34"/>
      <c r="M70" s="52"/>
    </row>
    <row r="71" spans="1:13">
      <c r="A71" s="55">
        <f t="shared" si="0"/>
        <v>60</v>
      </c>
      <c r="B71" s="20"/>
      <c r="C71" s="20" t="str" cm="1">
        <f t="array" ref="C71">HN_MOVE_DISK($A71,$B$5,$B$6)</f>
        <v/>
      </c>
      <c r="D71" s="20" t="str" cm="1">
        <f t="array" ref="D71">HN_MOVE_ENDPOINT($A71,$C71,-1,$A$11:$A$74,$F$11:$K$74)</f>
        <v/>
      </c>
      <c r="E71" s="20" t="str" cm="1">
        <f t="array" ref="E71">HN_MOVE_ENDPOINT($A71,$C71,0,$A$11:$A$74,$F$11:$K$74)</f>
        <v/>
      </c>
      <c r="F71" s="20" t="str" cm="1">
        <f t="array" ref="F71">HN_DISK_POS($A71,$B$5,COLUMN()-5,$B$6)</f>
        <v/>
      </c>
      <c r="G71" s="20" t="str" cm="1">
        <f t="array" ref="G71">HN_DISK_POS($A71,$B$5,COLUMN()-5,$B$6)</f>
        <v/>
      </c>
      <c r="H71" s="20" t="str" cm="1">
        <f t="array" ref="H71">HN_DISK_POS($A71,$B$5,COLUMN()-5,$B$6)</f>
        <v/>
      </c>
      <c r="I71" s="20" t="str" cm="1">
        <f t="array" ref="I71">HN_DISK_POS($A71,$B$5,COLUMN()-5,$B$6)</f>
        <v/>
      </c>
      <c r="J71" s="20" t="str" cm="1">
        <f t="array" ref="J71">HN_DISK_POS($A71,$B$5,COLUMN()-5,$B$6)</f>
        <v/>
      </c>
      <c r="K71" s="57" t="str" cm="1">
        <f t="array" ref="K71">HN_DISK_POS($A71,$B$5,COLUMN()-5,$B$6)</f>
        <v/>
      </c>
      <c r="L71" s="34"/>
      <c r="M71" s="52"/>
    </row>
    <row r="72" spans="1:13">
      <c r="A72" s="55">
        <f t="shared" si="0"/>
        <v>61</v>
      </c>
      <c r="B72" s="20"/>
      <c r="C72" s="20" t="str" cm="1">
        <f t="array" ref="C72">HN_MOVE_DISK($A72,$B$5,$B$6)</f>
        <v/>
      </c>
      <c r="D72" s="20" t="str" cm="1">
        <f t="array" ref="D72">HN_MOVE_ENDPOINT($A72,$C72,-1,$A$11:$A$74,$F$11:$K$74)</f>
        <v/>
      </c>
      <c r="E72" s="20" t="str" cm="1">
        <f t="array" ref="E72">HN_MOVE_ENDPOINT($A72,$C72,0,$A$11:$A$74,$F$11:$K$74)</f>
        <v/>
      </c>
      <c r="F72" s="20" t="str" cm="1">
        <f t="array" ref="F72">HN_DISK_POS($A72,$B$5,COLUMN()-5,$B$6)</f>
        <v/>
      </c>
      <c r="G72" s="20" t="str" cm="1">
        <f t="array" ref="G72">HN_DISK_POS($A72,$B$5,COLUMN()-5,$B$6)</f>
        <v/>
      </c>
      <c r="H72" s="20" t="str" cm="1">
        <f t="array" ref="H72">HN_DISK_POS($A72,$B$5,COLUMN()-5,$B$6)</f>
        <v/>
      </c>
      <c r="I72" s="20" t="str" cm="1">
        <f t="array" ref="I72">HN_DISK_POS($A72,$B$5,COLUMN()-5,$B$6)</f>
        <v/>
      </c>
      <c r="J72" s="20" t="str" cm="1">
        <f t="array" ref="J72">HN_DISK_POS($A72,$B$5,COLUMN()-5,$B$6)</f>
        <v/>
      </c>
      <c r="K72" s="57" t="str" cm="1">
        <f t="array" ref="K72">HN_DISK_POS($A72,$B$5,COLUMN()-5,$B$6)</f>
        <v/>
      </c>
      <c r="L72" s="34"/>
      <c r="M72" s="52"/>
    </row>
    <row r="73" spans="1:13">
      <c r="A73" s="55">
        <f t="shared" si="0"/>
        <v>62</v>
      </c>
      <c r="B73" s="20"/>
      <c r="C73" s="20" t="str" cm="1">
        <f t="array" ref="C73">HN_MOVE_DISK($A73,$B$5,$B$6)</f>
        <v/>
      </c>
      <c r="D73" s="20" t="str" cm="1">
        <f t="array" ref="D73">HN_MOVE_ENDPOINT($A73,$C73,-1,$A$11:$A$74,$F$11:$K$74)</f>
        <v/>
      </c>
      <c r="E73" s="20" t="str" cm="1">
        <f t="array" ref="E73">HN_MOVE_ENDPOINT($A73,$C73,0,$A$11:$A$74,$F$11:$K$74)</f>
        <v/>
      </c>
      <c r="F73" s="20" t="str" cm="1">
        <f t="array" ref="F73">HN_DISK_POS($A73,$B$5,COLUMN()-5,$B$6)</f>
        <v/>
      </c>
      <c r="G73" s="20" t="str" cm="1">
        <f t="array" ref="G73">HN_DISK_POS($A73,$B$5,COLUMN()-5,$B$6)</f>
        <v/>
      </c>
      <c r="H73" s="20" t="str" cm="1">
        <f t="array" ref="H73">HN_DISK_POS($A73,$B$5,COLUMN()-5,$B$6)</f>
        <v/>
      </c>
      <c r="I73" s="20" t="str" cm="1">
        <f t="array" ref="I73">HN_DISK_POS($A73,$B$5,COLUMN()-5,$B$6)</f>
        <v/>
      </c>
      <c r="J73" s="20" t="str" cm="1">
        <f t="array" ref="J73">HN_DISK_POS($A73,$B$5,COLUMN()-5,$B$6)</f>
        <v/>
      </c>
      <c r="K73" s="57" t="str" cm="1">
        <f t="array" ref="K73">HN_DISK_POS($A73,$B$5,COLUMN()-5,$B$6)</f>
        <v/>
      </c>
      <c r="L73" s="34"/>
      <c r="M73" s="52"/>
    </row>
    <row r="74" spans="1:13">
      <c r="A74" s="56">
        <f t="shared" si="0"/>
        <v>63</v>
      </c>
      <c r="B74" s="54"/>
      <c r="C74" s="54" t="str" cm="1">
        <f t="array" ref="C74">HN_MOVE_DISK($A74,$B$5,$B$6)</f>
        <v/>
      </c>
      <c r="D74" s="54" t="str" cm="1">
        <f t="array" ref="D74">HN_MOVE_ENDPOINT($A74,$C74,-1,$A$11:$A$74,$F$11:$K$74)</f>
        <v/>
      </c>
      <c r="E74" s="54" t="str" cm="1">
        <f t="array" ref="E74">HN_MOVE_ENDPOINT($A74,$C74,0,$A$11:$A$74,$F$11:$K$74)</f>
        <v/>
      </c>
      <c r="F74" s="54" t="str" cm="1">
        <f t="array" ref="F74">HN_DISK_POS($A74,$B$5,COLUMN()-5,$B$6)</f>
        <v/>
      </c>
      <c r="G74" s="54" t="str" cm="1">
        <f t="array" ref="G74">HN_DISK_POS($A74,$B$5,COLUMN()-5,$B$6)</f>
        <v/>
      </c>
      <c r="H74" s="54" t="str" cm="1">
        <f t="array" ref="H74">HN_DISK_POS($A74,$B$5,COLUMN()-5,$B$6)</f>
        <v/>
      </c>
      <c r="I74" s="54" t="str" cm="1">
        <f t="array" ref="I74">HN_DISK_POS($A74,$B$5,COLUMN()-5,$B$6)</f>
        <v/>
      </c>
      <c r="J74" s="54" t="str" cm="1">
        <f t="array" ref="J74">HN_DISK_POS($A74,$B$5,COLUMN()-5,$B$6)</f>
        <v/>
      </c>
      <c r="K74" s="58" t="str" cm="1">
        <f t="array" ref="K74">HN_DISK_POS($A74,$B$5,COLUMN()-5,$B$6)</f>
        <v/>
      </c>
      <c r="L74" s="34"/>
      <c r="M74" s="52"/>
    </row>
  </sheetData>
  <phoneticPr fontId="1" type="noConversion"/>
  <conditionalFormatting sqref="E5:E9">
    <cfRule type="expression" dxfId="1" priority="1">
      <formula>E5="PASS"</formula>
    </cfRule>
    <cfRule type="expression" dxfId="0" priority="2">
      <formula>E5="FAIL"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Stage</vt:lpstr>
      <vt:lpstr>Guide</vt:lpstr>
      <vt:lpstr>Engine</vt:lpstr>
      <vt:lpstr>HanoiDisks</vt:lpstr>
      <vt:lpstr>HanoiMaxStep</vt:lpstr>
      <vt:lpstr>HanoiStep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 Jiang</dc:creator>
  <cp:lastModifiedBy>Yuan Jiang</cp:lastModifiedBy>
  <dcterms:created xsi:type="dcterms:W3CDTF">2026-04-22T01:47:09Z</dcterms:created>
  <dcterms:modified xsi:type="dcterms:W3CDTF">2026-08-19T17:01:18Z</dcterms:modified>
</cp:coreProperties>
</file>